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2021成绩册" sheetId="7" r:id="rId1"/>
    <sheet name="Sheet1" sheetId="8" r:id="rId2"/>
  </sheets>
  <definedNames>
    <definedName name="_xlnm._FilterDatabase" localSheetId="0" hidden="1">'2021成绩册'!$A$2:$S$251</definedName>
    <definedName name="_xlnm.Print_Titles" localSheetId="0">'2021成绩册'!$2:$2</definedName>
  </definedNames>
  <calcPr calcId="144525"/>
</workbook>
</file>

<file path=xl/sharedStrings.xml><?xml version="1.0" encoding="utf-8"?>
<sst xmlns="http://schemas.openxmlformats.org/spreadsheetml/2006/main" count="2012" uniqueCount="519">
  <si>
    <r>
      <rPr>
        <sz val="20"/>
        <rFont val="宋体"/>
        <charset val="134"/>
      </rPr>
      <t>石首市</t>
    </r>
    <r>
      <rPr>
        <sz val="20"/>
        <rFont val="Arial"/>
        <charset val="134"/>
      </rPr>
      <t>2021</t>
    </r>
    <r>
      <rPr>
        <sz val="20"/>
        <rFont val="宋体"/>
        <charset val="134"/>
      </rPr>
      <t>年中小学幼儿园教师招聘考试成绩汇总表</t>
    </r>
  </si>
  <si>
    <t>岗位数</t>
  </si>
  <si>
    <t>抽签号</t>
  </si>
  <si>
    <t>姓名</t>
  </si>
  <si>
    <t>考生
类别</t>
  </si>
  <si>
    <t>岗位
级别</t>
  </si>
  <si>
    <t>学科
名称</t>
  </si>
  <si>
    <t>笔试
成绩</t>
  </si>
  <si>
    <t>笔试
折算分</t>
  </si>
  <si>
    <t>笔试
排名</t>
  </si>
  <si>
    <t>面试
成绩</t>
  </si>
  <si>
    <t>面试
折算分</t>
  </si>
  <si>
    <t>总分</t>
  </si>
  <si>
    <t>综合
排名</t>
  </si>
  <si>
    <t>备  注</t>
  </si>
  <si>
    <t>试讲课
成绩</t>
  </si>
  <si>
    <t>试讲课
折算分</t>
  </si>
  <si>
    <t>技能展示
成绩</t>
  </si>
  <si>
    <t>技能展示
成绩折算分</t>
  </si>
  <si>
    <t>10</t>
  </si>
  <si>
    <t>朱南星</t>
  </si>
  <si>
    <t>幼儿园</t>
  </si>
  <si>
    <t>学前教育</t>
  </si>
  <si>
    <t>81.65</t>
  </si>
  <si>
    <t>4</t>
  </si>
  <si>
    <t>否</t>
  </si>
  <si>
    <t>周琪凡</t>
  </si>
  <si>
    <t>82.65</t>
  </si>
  <si>
    <t>3</t>
  </si>
  <si>
    <t>杨航</t>
  </si>
  <si>
    <t>83.80</t>
  </si>
  <si>
    <t>1</t>
  </si>
  <si>
    <t>林虹</t>
  </si>
  <si>
    <t>80.15</t>
  </si>
  <si>
    <t>5</t>
  </si>
  <si>
    <t>张莎</t>
  </si>
  <si>
    <t>75.75</t>
  </si>
  <si>
    <t>11</t>
  </si>
  <si>
    <t>王晨婧</t>
  </si>
  <si>
    <t>73.30</t>
  </si>
  <si>
    <t>17</t>
  </si>
  <si>
    <t>周洲</t>
  </si>
  <si>
    <t>73.15</t>
  </si>
  <si>
    <t>18</t>
  </si>
  <si>
    <t>瞿亚会</t>
  </si>
  <si>
    <t>76.65</t>
  </si>
  <si>
    <t>9</t>
  </si>
  <si>
    <t>董倩</t>
  </si>
  <si>
    <t>75.00</t>
  </si>
  <si>
    <t>13</t>
  </si>
  <si>
    <t>王天荟</t>
  </si>
  <si>
    <t>75.05</t>
  </si>
  <si>
    <t>12</t>
  </si>
  <si>
    <t>是</t>
  </si>
  <si>
    <t>李娟</t>
  </si>
  <si>
    <t>75.80</t>
  </si>
  <si>
    <t>耿承</t>
  </si>
  <si>
    <t>78.75</t>
  </si>
  <si>
    <t>7</t>
  </si>
  <si>
    <t>魏阳春</t>
  </si>
  <si>
    <t>石敏</t>
  </si>
  <si>
    <t>73.75</t>
  </si>
  <si>
    <t>15</t>
  </si>
  <si>
    <t>苏彦安</t>
  </si>
  <si>
    <t>73.05</t>
  </si>
  <si>
    <t>20</t>
  </si>
  <si>
    <t>耿慧</t>
  </si>
  <si>
    <t>71.75</t>
  </si>
  <si>
    <t>22</t>
  </si>
  <si>
    <t>朱小青</t>
  </si>
  <si>
    <t>70.65</t>
  </si>
  <si>
    <t>26</t>
  </si>
  <si>
    <t>陈芙蓉</t>
  </si>
  <si>
    <t>70.90</t>
  </si>
  <si>
    <t>25</t>
  </si>
  <si>
    <t>谢双</t>
  </si>
  <si>
    <t>67.05</t>
  </si>
  <si>
    <t>27</t>
  </si>
  <si>
    <t>袁慧敏</t>
  </si>
  <si>
    <t>77.65</t>
  </si>
  <si>
    <t>8</t>
  </si>
  <si>
    <t>熊彩霞</t>
  </si>
  <si>
    <t>71.70</t>
  </si>
  <si>
    <t>23</t>
  </si>
  <si>
    <t>郑巧</t>
  </si>
  <si>
    <t>新机制</t>
  </si>
  <si>
    <t>小学</t>
  </si>
  <si>
    <t>小学体育</t>
  </si>
  <si>
    <t>59.70</t>
  </si>
  <si>
    <t>李书曼</t>
  </si>
  <si>
    <t>58.25</t>
  </si>
  <si>
    <t>2</t>
  </si>
  <si>
    <t>冯玉娇</t>
  </si>
  <si>
    <t>51.90</t>
  </si>
  <si>
    <t>殷伟平</t>
  </si>
  <si>
    <t>小学音乐</t>
  </si>
  <si>
    <t>66.55</t>
  </si>
  <si>
    <t>鲁力</t>
  </si>
  <si>
    <t>小学美术</t>
  </si>
  <si>
    <t>66.10</t>
  </si>
  <si>
    <t>李媞</t>
  </si>
  <si>
    <t>52.25</t>
  </si>
  <si>
    <t>罗丹</t>
  </si>
  <si>
    <t>52.70</t>
  </si>
  <si>
    <t>范芮芳</t>
  </si>
  <si>
    <t xml:space="preserve"> 城区教师岗</t>
  </si>
  <si>
    <t>74.55</t>
  </si>
  <si>
    <t>曾昕璇</t>
  </si>
  <si>
    <t>73.55</t>
  </si>
  <si>
    <t>陈晨</t>
  </si>
  <si>
    <t>64.60</t>
  </si>
  <si>
    <t>王玚玮珣</t>
  </si>
  <si>
    <t>非新机制</t>
  </si>
  <si>
    <t>60.45</t>
  </si>
  <si>
    <t>宋芬</t>
  </si>
  <si>
    <t>64.10</t>
  </si>
  <si>
    <t>王晓运</t>
  </si>
  <si>
    <t>54.70</t>
  </si>
  <si>
    <t>卢玥</t>
  </si>
  <si>
    <t>76.30</t>
  </si>
  <si>
    <t>张婉娟</t>
  </si>
  <si>
    <t>68.90</t>
  </si>
  <si>
    <t>徐夕</t>
  </si>
  <si>
    <t>66.35</t>
  </si>
  <si>
    <t>郜娜</t>
  </si>
  <si>
    <t>66.25</t>
  </si>
  <si>
    <t>金梦</t>
  </si>
  <si>
    <t>62.55</t>
  </si>
  <si>
    <t>谭若果</t>
  </si>
  <si>
    <t>66.05</t>
  </si>
  <si>
    <t>廖琼瑶</t>
  </si>
  <si>
    <t>59.55</t>
  </si>
  <si>
    <t>王静</t>
  </si>
  <si>
    <t>53.05</t>
  </si>
  <si>
    <t>吕华琼</t>
  </si>
  <si>
    <t>51.15</t>
  </si>
  <si>
    <t>向荣</t>
  </si>
  <si>
    <t>51.25</t>
  </si>
  <si>
    <t>6</t>
  </si>
  <si>
    <t>高雪</t>
  </si>
  <si>
    <t>55.95</t>
  </si>
  <si>
    <t>杨淦宇</t>
  </si>
  <si>
    <t>教学点</t>
  </si>
  <si>
    <t>70.60</t>
  </si>
  <si>
    <t>徐言慧</t>
  </si>
  <si>
    <t>牟志由</t>
  </si>
  <si>
    <t>51.60</t>
  </si>
  <si>
    <t>陈咸</t>
  </si>
  <si>
    <t>48.10</t>
  </si>
  <si>
    <t>吴芹</t>
  </si>
  <si>
    <t>鲍冰靖</t>
  </si>
  <si>
    <t>58.00</t>
  </si>
  <si>
    <t>杨美玲</t>
  </si>
  <si>
    <t>48.90</t>
  </si>
  <si>
    <t>肖希</t>
  </si>
  <si>
    <t>小学语文</t>
  </si>
  <si>
    <t>81.95</t>
  </si>
  <si>
    <t>叶芳</t>
  </si>
  <si>
    <t>82.85</t>
  </si>
  <si>
    <t>林鑫</t>
  </si>
  <si>
    <t>77.75</t>
  </si>
  <si>
    <t>龚玉娟</t>
  </si>
  <si>
    <t>80.10</t>
  </si>
  <si>
    <t>刘爽</t>
  </si>
  <si>
    <t>80.05</t>
  </si>
  <si>
    <t>姚娅</t>
  </si>
  <si>
    <t>80.60</t>
  </si>
  <si>
    <t>李严慧</t>
  </si>
  <si>
    <t>79.35</t>
  </si>
  <si>
    <t>李璐</t>
  </si>
  <si>
    <t>75.65</t>
  </si>
  <si>
    <t>蒋孝先</t>
  </si>
  <si>
    <t>74.90</t>
  </si>
  <si>
    <t>田徐娇</t>
  </si>
  <si>
    <t>76.10</t>
  </si>
  <si>
    <t>向雨</t>
  </si>
  <si>
    <t>向慧洁</t>
  </si>
  <si>
    <t>76.90</t>
  </si>
  <si>
    <t>李梅</t>
  </si>
  <si>
    <t>70.35</t>
  </si>
  <si>
    <t>32</t>
  </si>
  <si>
    <t>杨珊</t>
  </si>
  <si>
    <t>73.95</t>
  </si>
  <si>
    <t>谭晓环</t>
  </si>
  <si>
    <t>高菊平</t>
  </si>
  <si>
    <t>73.45</t>
  </si>
  <si>
    <t>曹金玲</t>
  </si>
  <si>
    <t>田雪姣</t>
  </si>
  <si>
    <t>72.15</t>
  </si>
  <si>
    <t>张祖珍</t>
  </si>
  <si>
    <t>73.80</t>
  </si>
  <si>
    <t>19</t>
  </si>
  <si>
    <t>李周卉</t>
  </si>
  <si>
    <t>74.00</t>
  </si>
  <si>
    <t>16</t>
  </si>
  <si>
    <t>罗晓琴</t>
  </si>
  <si>
    <t>74.95</t>
  </si>
  <si>
    <t>谭春艳</t>
  </si>
  <si>
    <t>74.70</t>
  </si>
  <si>
    <t>14</t>
  </si>
  <si>
    <t>魏萍</t>
  </si>
  <si>
    <t>72.30</t>
  </si>
  <si>
    <t>24</t>
  </si>
  <si>
    <t>刘曾珍</t>
  </si>
  <si>
    <t>74.40</t>
  </si>
  <si>
    <t>刘莲</t>
  </si>
  <si>
    <t>71.30</t>
  </si>
  <si>
    <t>28</t>
  </si>
  <si>
    <t>杨琦元</t>
  </si>
  <si>
    <t>71.45</t>
  </si>
  <si>
    <t>黄诗尧</t>
  </si>
  <si>
    <t>70.70</t>
  </si>
  <si>
    <t>30</t>
  </si>
  <si>
    <t>李鑫</t>
  </si>
  <si>
    <t>31</t>
  </si>
  <si>
    <t>严娥</t>
  </si>
  <si>
    <t>66.90</t>
  </si>
  <si>
    <t>43</t>
  </si>
  <si>
    <t>黄丽娟</t>
  </si>
  <si>
    <t>67.00</t>
  </si>
  <si>
    <t>42</t>
  </si>
  <si>
    <t>田东阳</t>
  </si>
  <si>
    <t>65.00</t>
  </si>
  <si>
    <t>46</t>
  </si>
  <si>
    <t>谭莉</t>
  </si>
  <si>
    <t>66.15</t>
  </si>
  <si>
    <t>45</t>
  </si>
  <si>
    <t>陈莉</t>
  </si>
  <si>
    <t>21</t>
  </si>
  <si>
    <t>邓枭</t>
  </si>
  <si>
    <t>72.60</t>
  </si>
  <si>
    <t>张李娜</t>
  </si>
  <si>
    <t>69.20</t>
  </si>
  <si>
    <t>34</t>
  </si>
  <si>
    <t>周慧</t>
  </si>
  <si>
    <t>67.90</t>
  </si>
  <si>
    <t>36</t>
  </si>
  <si>
    <t>胡梦妮</t>
  </si>
  <si>
    <t>小学英语</t>
  </si>
  <si>
    <t>王晓凤</t>
  </si>
  <si>
    <t>75.15</t>
  </si>
  <si>
    <t>鲁玉杰</t>
  </si>
  <si>
    <t>徐敏</t>
  </si>
  <si>
    <t>75.45</t>
  </si>
  <si>
    <t>孙咏梅</t>
  </si>
  <si>
    <t>72.65</t>
  </si>
  <si>
    <t>柯甜甜</t>
  </si>
  <si>
    <t>71.65</t>
  </si>
  <si>
    <t>李琼</t>
  </si>
  <si>
    <t>王璇卉</t>
  </si>
  <si>
    <t>63.60</t>
  </si>
  <si>
    <t>郎琼</t>
  </si>
  <si>
    <t>漆小娟</t>
  </si>
  <si>
    <t>69.15</t>
  </si>
  <si>
    <t>刘美子</t>
  </si>
  <si>
    <t>66.50</t>
  </si>
  <si>
    <t>盛琼</t>
  </si>
  <si>
    <t>陈小凤</t>
  </si>
  <si>
    <t>小学信息技术</t>
  </si>
  <si>
    <t>63.00</t>
  </si>
  <si>
    <t>李言芳</t>
  </si>
  <si>
    <t>小学数学</t>
  </si>
  <si>
    <t>80.90</t>
  </si>
  <si>
    <t>张峰</t>
  </si>
  <si>
    <t>83.10</t>
  </si>
  <si>
    <t>尹爱萍</t>
  </si>
  <si>
    <t>82.25</t>
  </si>
  <si>
    <t>郎宇</t>
  </si>
  <si>
    <t>胡思维</t>
  </si>
  <si>
    <t>78.95</t>
  </si>
  <si>
    <t>易鑫</t>
  </si>
  <si>
    <t>79.55</t>
  </si>
  <si>
    <t>邓舒丹</t>
  </si>
  <si>
    <t>76.55</t>
  </si>
  <si>
    <t>田甜</t>
  </si>
  <si>
    <t>78.65</t>
  </si>
  <si>
    <t>裴蓉</t>
  </si>
  <si>
    <t>82.05</t>
  </si>
  <si>
    <t>董思宇</t>
  </si>
  <si>
    <t>余慧敏</t>
  </si>
  <si>
    <t>77.80</t>
  </si>
  <si>
    <t>庹远生</t>
  </si>
  <si>
    <t>76.35</t>
  </si>
  <si>
    <t>黄玉红</t>
  </si>
  <si>
    <t>75.55</t>
  </si>
  <si>
    <t>李继连</t>
  </si>
  <si>
    <t>74.80</t>
  </si>
  <si>
    <t>余清桃</t>
  </si>
  <si>
    <t>73.00</t>
  </si>
  <si>
    <t>许海涛</t>
  </si>
  <si>
    <t>81.05</t>
  </si>
  <si>
    <t>74.05</t>
  </si>
  <si>
    <t>江潇</t>
  </si>
  <si>
    <t>74.25</t>
  </si>
  <si>
    <t>曹悦</t>
  </si>
  <si>
    <t>袁芳艳</t>
  </si>
  <si>
    <t>68.10</t>
  </si>
  <si>
    <t>董申敏</t>
  </si>
  <si>
    <t>69.95</t>
  </si>
  <si>
    <t>段美</t>
  </si>
  <si>
    <t>29</t>
  </si>
  <si>
    <t>何宇田</t>
  </si>
  <si>
    <t>66.20</t>
  </si>
  <si>
    <t>但宇</t>
  </si>
  <si>
    <t>69.00</t>
  </si>
  <si>
    <t>郑兴丽</t>
  </si>
  <si>
    <t>71.05</t>
  </si>
  <si>
    <t>佘露婵</t>
  </si>
  <si>
    <t>62.05</t>
  </si>
  <si>
    <t>35</t>
  </si>
  <si>
    <t>马方祺</t>
  </si>
  <si>
    <t>59.65</t>
  </si>
  <si>
    <t>38</t>
  </si>
  <si>
    <t>余虹婷</t>
  </si>
  <si>
    <t>59.50</t>
  </si>
  <si>
    <t>39</t>
  </si>
  <si>
    <t>黄复元</t>
  </si>
  <si>
    <t>66.95</t>
  </si>
  <si>
    <t>舒颖晴</t>
  </si>
  <si>
    <t>61.40</t>
  </si>
  <si>
    <t>谢艳铃</t>
  </si>
  <si>
    <t>50.00</t>
  </si>
  <si>
    <t>雷开涵</t>
  </si>
  <si>
    <t>唐甜</t>
  </si>
  <si>
    <t>61.05</t>
  </si>
  <si>
    <t>37</t>
  </si>
  <si>
    <t>谭晓洪</t>
  </si>
  <si>
    <t>小学科学</t>
  </si>
  <si>
    <t>84.90</t>
  </si>
  <si>
    <t>万霞</t>
  </si>
  <si>
    <t>83.45</t>
  </si>
  <si>
    <t>张海清</t>
  </si>
  <si>
    <t>78.20</t>
  </si>
  <si>
    <t>周婷</t>
  </si>
  <si>
    <t>75.95</t>
  </si>
  <si>
    <t>陈君</t>
  </si>
  <si>
    <t>78.40</t>
  </si>
  <si>
    <t>赵梦雪</t>
  </si>
  <si>
    <t>袁梦宇</t>
  </si>
  <si>
    <t>77.35</t>
  </si>
  <si>
    <t>张科香</t>
  </si>
  <si>
    <t>77.90</t>
  </si>
  <si>
    <t>吴健英</t>
  </si>
  <si>
    <t>75.35</t>
  </si>
  <si>
    <t>黄红</t>
  </si>
  <si>
    <t>74.45</t>
  </si>
  <si>
    <t>夏首琴</t>
  </si>
  <si>
    <t>75.60</t>
  </si>
  <si>
    <t>谭金凤</t>
  </si>
  <si>
    <t>72.20</t>
  </si>
  <si>
    <t>崔凤</t>
  </si>
  <si>
    <t>向金容</t>
  </si>
  <si>
    <t>谭红姗</t>
  </si>
  <si>
    <t>72.80</t>
  </si>
  <si>
    <t>谢世平</t>
  </si>
  <si>
    <t>75.90</t>
  </si>
  <si>
    <t>郭祥云</t>
  </si>
  <si>
    <t>71.20</t>
  </si>
  <si>
    <t>邓慧</t>
  </si>
  <si>
    <t>夏慧</t>
  </si>
  <si>
    <t>周园园</t>
  </si>
  <si>
    <t>71.00</t>
  </si>
  <si>
    <t>王紫玲</t>
  </si>
  <si>
    <t>69.90</t>
  </si>
  <si>
    <t>刘霞</t>
  </si>
  <si>
    <t>67.40</t>
  </si>
  <si>
    <t>吴邱晨</t>
  </si>
  <si>
    <t>65.85</t>
  </si>
  <si>
    <t>龚仙妹</t>
  </si>
  <si>
    <t>顿诗阳</t>
  </si>
  <si>
    <t>刘娜</t>
  </si>
  <si>
    <t>73.65</t>
  </si>
  <si>
    <t>郑娟</t>
  </si>
  <si>
    <t>85.85</t>
  </si>
  <si>
    <t>李梦桐</t>
  </si>
  <si>
    <t>84.20</t>
  </si>
  <si>
    <t>叶维</t>
  </si>
  <si>
    <t>79.10</t>
  </si>
  <si>
    <t>何迪</t>
  </si>
  <si>
    <t>李韵</t>
  </si>
  <si>
    <t>81.45</t>
  </si>
  <si>
    <t>徐纤</t>
  </si>
  <si>
    <t>谭思敏</t>
  </si>
  <si>
    <t>79.65</t>
  </si>
  <si>
    <t>明霜英</t>
  </si>
  <si>
    <t>76.00</t>
  </si>
  <si>
    <t>姚依</t>
  </si>
  <si>
    <t>71.10</t>
  </si>
  <si>
    <t>冉玲</t>
  </si>
  <si>
    <t>76.60</t>
  </si>
  <si>
    <t>詹颖</t>
  </si>
  <si>
    <t>79.00</t>
  </si>
  <si>
    <t>田瑶</t>
  </si>
  <si>
    <t>79.40</t>
  </si>
  <si>
    <t>罗欣</t>
  </si>
  <si>
    <t>70.85</t>
  </si>
  <si>
    <t>张林</t>
  </si>
  <si>
    <t>70.10</t>
  </si>
  <si>
    <t>袁洁</t>
  </si>
  <si>
    <t>67.70</t>
  </si>
  <si>
    <t>张菊华</t>
  </si>
  <si>
    <t>66.75</t>
  </si>
  <si>
    <t>冯婷婷</t>
  </si>
  <si>
    <t>金典</t>
  </si>
  <si>
    <t>72.40</t>
  </si>
  <si>
    <t>韩晓蝶</t>
  </si>
  <si>
    <t>邓双</t>
  </si>
  <si>
    <t>67.30</t>
  </si>
  <si>
    <t>欧阳溢</t>
  </si>
  <si>
    <t>61.70</t>
  </si>
  <si>
    <t>刘石美</t>
  </si>
  <si>
    <t>尤屾</t>
  </si>
  <si>
    <t>59.60</t>
  </si>
  <si>
    <t>周梦玲</t>
  </si>
  <si>
    <t>53.70</t>
  </si>
  <si>
    <t>张诗瑶</t>
  </si>
  <si>
    <t>87.25</t>
  </si>
  <si>
    <t>王华社</t>
  </si>
  <si>
    <t>88.65</t>
  </si>
  <si>
    <t>黄昊阳</t>
  </si>
  <si>
    <t>86.25</t>
  </si>
  <si>
    <t>肖雅茹</t>
  </si>
  <si>
    <t>85.70</t>
  </si>
  <si>
    <t>王思妮</t>
  </si>
  <si>
    <t>82.55</t>
  </si>
  <si>
    <t>潘然</t>
  </si>
  <si>
    <t>76.75</t>
  </si>
  <si>
    <t>吴艳丽</t>
  </si>
  <si>
    <t>79.20</t>
  </si>
  <si>
    <t>曾洁</t>
  </si>
  <si>
    <t>王小方</t>
  </si>
  <si>
    <t>陈韦</t>
  </si>
  <si>
    <t>董劢</t>
  </si>
  <si>
    <t>黄禾</t>
  </si>
  <si>
    <t>72.35</t>
  </si>
  <si>
    <t>黄玲莉</t>
  </si>
  <si>
    <t>周新健</t>
  </si>
  <si>
    <t>刘俊</t>
  </si>
  <si>
    <t>73.20</t>
  </si>
  <si>
    <t>周徐文</t>
  </si>
  <si>
    <t>许璐</t>
  </si>
  <si>
    <t>72.00</t>
  </si>
  <si>
    <t>邓唯玮</t>
  </si>
  <si>
    <t>70.30</t>
  </si>
  <si>
    <t>黄雅琪</t>
  </si>
  <si>
    <t>赵友源</t>
  </si>
  <si>
    <t>曾小倩</t>
  </si>
  <si>
    <t>69.30</t>
  </si>
  <si>
    <t>胡蝶</t>
  </si>
  <si>
    <t>69.70</t>
  </si>
  <si>
    <t>王紫阳</t>
  </si>
  <si>
    <t>70.15</t>
  </si>
  <si>
    <t>付晓</t>
  </si>
  <si>
    <t>68.65</t>
  </si>
  <si>
    <t>柴篓</t>
  </si>
  <si>
    <t>60.25</t>
  </si>
  <si>
    <t>李蝶</t>
  </si>
  <si>
    <t>吴俊晓</t>
  </si>
  <si>
    <t>67.65</t>
  </si>
  <si>
    <t>熊博</t>
  </si>
  <si>
    <t>80.85</t>
  </si>
  <si>
    <t>白苗苗</t>
  </si>
  <si>
    <t>76.05</t>
  </si>
  <si>
    <t>代萍</t>
  </si>
  <si>
    <t>雷欢</t>
  </si>
  <si>
    <t>75.25</t>
  </si>
  <si>
    <t>彭媛媛</t>
  </si>
  <si>
    <t>73.25</t>
  </si>
  <si>
    <t>曾瑞琳</t>
  </si>
  <si>
    <t>方群</t>
  </si>
  <si>
    <t>刘小青</t>
  </si>
  <si>
    <t>竺昌雪</t>
  </si>
  <si>
    <t>周琴</t>
  </si>
  <si>
    <t>钟珣</t>
  </si>
  <si>
    <t>张静</t>
  </si>
  <si>
    <t>杨晗</t>
  </si>
  <si>
    <t>76.95</t>
  </si>
  <si>
    <t>曾靖</t>
  </si>
  <si>
    <t>73.85</t>
  </si>
  <si>
    <t>余珍珍</t>
  </si>
  <si>
    <t>70.75</t>
  </si>
  <si>
    <t>谯钱江</t>
  </si>
  <si>
    <t>89.60</t>
  </si>
  <si>
    <t>李俐</t>
  </si>
  <si>
    <t>黄银</t>
  </si>
  <si>
    <t>朱月圆</t>
  </si>
  <si>
    <t>80.95</t>
  </si>
  <si>
    <t>张雯莹</t>
  </si>
  <si>
    <t>80.70</t>
  </si>
  <si>
    <t>万茜</t>
  </si>
  <si>
    <t>李倩</t>
  </si>
  <si>
    <t>77.15</t>
  </si>
  <si>
    <t>刘梦玲</t>
  </si>
  <si>
    <t>朱朱</t>
  </si>
  <si>
    <t>72.75</t>
  </si>
  <si>
    <t>覃叶芳</t>
  </si>
  <si>
    <t>72.10</t>
  </si>
  <si>
    <t>谢玲</t>
  </si>
  <si>
    <t>王琪</t>
  </si>
  <si>
    <t>59.90</t>
  </si>
  <si>
    <t>严紫益</t>
  </si>
  <si>
    <t>67.20</t>
  </si>
  <si>
    <t>韩梅</t>
  </si>
  <si>
    <t>80.40</t>
  </si>
  <si>
    <t>谭良蓉</t>
  </si>
  <si>
    <t>74.10</t>
  </si>
  <si>
    <t>刘琴</t>
  </si>
  <si>
    <t>75.40</t>
  </si>
  <si>
    <t>曾小珉</t>
  </si>
  <si>
    <t>李鹭瞵</t>
  </si>
  <si>
    <t>64.55</t>
  </si>
  <si>
    <t>李颖</t>
  </si>
  <si>
    <t>65.30</t>
  </si>
  <si>
    <t>陈婷婷</t>
  </si>
  <si>
    <t>刘冬</t>
  </si>
  <si>
    <t>丁咸</t>
  </si>
  <si>
    <t>64.85</t>
  </si>
  <si>
    <t>杨允瑞</t>
  </si>
  <si>
    <t>66.30</t>
  </si>
</sst>
</file>

<file path=xl/styles.xml><?xml version="1.0" encoding="utf-8"?>
<styleSheet xmlns="http://schemas.openxmlformats.org/spreadsheetml/2006/main">
  <numFmts count="7">
    <numFmt numFmtId="176" formatCode="0.00_);[Red]\(0.00\)"/>
    <numFmt numFmtId="177" formatCode="_ \¥* #,##0_ ;_ \¥* \-#,##0_ ;_ \¥* &quot;-&quot;_ ;_ @_ "/>
    <numFmt numFmtId="178" formatCode="_ \¥* #,##0.00_ ;_ \¥* \-#,##0.00_ ;_ \¥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7">
    <font>
      <sz val="10"/>
      <name val="Arial"/>
      <charset val="134"/>
    </font>
    <font>
      <sz val="20"/>
      <name val="宋体"/>
      <charset val="134"/>
    </font>
    <font>
      <sz val="20"/>
      <name val="Arial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8">
    <xf numFmtId="0" fontId="0" fillId="0" borderId="0">
      <alignment vertical="center"/>
    </xf>
    <xf numFmtId="178" fontId="20" fillId="0" borderId="0"/>
    <xf numFmtId="42" fontId="1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6" fillId="5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0" fillId="0" borderId="0"/>
    <xf numFmtId="0" fontId="2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4" fontId="20" fillId="0" borderId="0"/>
    <xf numFmtId="0" fontId="8" fillId="0" borderId="0" applyNumberFormat="0" applyFill="0" applyBorder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3" fontId="20" fillId="0" borderId="0"/>
    <xf numFmtId="41" fontId="20" fillId="0" borderId="0"/>
    <xf numFmtId="0" fontId="2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42" fontId="20" fillId="0" borderId="0"/>
    <xf numFmtId="0" fontId="21" fillId="10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177" fontId="20" fillId="0" borderId="0"/>
    <xf numFmtId="0" fontId="21" fillId="2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0" borderId="0"/>
    <xf numFmtId="0" fontId="21" fillId="21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41" fontId="20" fillId="0" borderId="0"/>
    <xf numFmtId="43" fontId="20" fillId="0" borderId="0"/>
    <xf numFmtId="177" fontId="20" fillId="0" borderId="0"/>
    <xf numFmtId="178" fontId="20" fillId="0" borderId="0"/>
    <xf numFmtId="178" fontId="20" fillId="0" borderId="0"/>
    <xf numFmtId="178" fontId="20" fillId="0" borderId="0"/>
    <xf numFmtId="0" fontId="20" fillId="0" borderId="0"/>
    <xf numFmtId="9" fontId="20" fillId="0" borderId="0"/>
    <xf numFmtId="9" fontId="20" fillId="0" borderId="0"/>
    <xf numFmtId="0" fontId="20" fillId="0" borderId="0"/>
    <xf numFmtId="0" fontId="20" fillId="0" borderId="0"/>
  </cellStyleXfs>
  <cellXfs count="19">
    <xf numFmtId="0" fontId="0" fillId="0" borderId="0" xfId="0" applyAlignment="1"/>
    <xf numFmtId="0" fontId="0" fillId="0" borderId="0" xfId="63" applyFont="1" applyFill="1" applyAlignment="1">
      <alignment horizontal="center" vertical="center"/>
    </xf>
    <xf numFmtId="0" fontId="1" fillId="0" borderId="0" xfId="63" applyFont="1" applyFill="1" applyAlignment="1">
      <alignment horizontal="center" vertical="center"/>
    </xf>
    <xf numFmtId="0" fontId="2" fillId="0" borderId="0" xfId="63" applyFont="1" applyFill="1" applyAlignment="1">
      <alignment horizontal="center" vertical="center"/>
    </xf>
    <xf numFmtId="0" fontId="0" fillId="0" borderId="0" xfId="0" applyAlignment="1">
      <alignment horizontal="center"/>
    </xf>
    <xf numFmtId="176" fontId="0" fillId="0" borderId="0" xfId="63" applyNumberFormat="1" applyFont="1" applyFill="1" applyAlignment="1">
      <alignment horizontal="center" vertical="center"/>
    </xf>
    <xf numFmtId="176" fontId="0" fillId="0" borderId="0" xfId="0" applyNumberFormat="1" applyAlignment="1">
      <alignment horizont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63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63" applyFont="1" applyFill="1" applyBorder="1" applyAlignment="1">
      <alignment horizontal="center" vertical="center" wrapText="1"/>
    </xf>
    <xf numFmtId="0" fontId="0" fillId="0" borderId="1" xfId="63" applyFont="1" applyFill="1" applyBorder="1" applyAlignment="1">
      <alignment horizontal="center" vertical="center"/>
    </xf>
    <xf numFmtId="0" fontId="5" fillId="0" borderId="1" xfId="63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176" fontId="5" fillId="0" borderId="1" xfId="63" applyNumberFormat="1" applyFont="1" applyFill="1" applyBorder="1" applyAlignment="1">
      <alignment horizontal="center" vertical="center" wrapText="1"/>
    </xf>
    <xf numFmtId="176" fontId="0" fillId="0" borderId="1" xfId="63" applyNumberFormat="1" applyFont="1" applyFill="1" applyBorder="1" applyAlignment="1">
      <alignment horizontal="center" vertical="center"/>
    </xf>
  </cellXfs>
  <cellStyles count="68">
    <cellStyle name="常规" xfId="0" builtinId="0"/>
    <cellStyle name="Currency 5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Comma 3" xfId="10"/>
    <cellStyle name="60% - 强调文字颜色 3" xfId="11" builtinId="40"/>
    <cellStyle name="超链接" xfId="12" builtinId="8"/>
    <cellStyle name="百分比" xfId="13" builtinId="5"/>
    <cellStyle name="Currency" xfId="14"/>
    <cellStyle name="已访问的超链接" xfId="15" builtinId="9"/>
    <cellStyle name="注释" xfId="16" builtinId="10"/>
    <cellStyle name="标题 4" xfId="17" builtinId="19"/>
    <cellStyle name="Comma 2" xfId="18"/>
    <cellStyle name="Comma [0] 2" xfId="19"/>
    <cellStyle name="60% - 强调文字颜色 2" xfId="20" builtinId="36"/>
    <cellStyle name="警告文本" xfId="21" builtinId="11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强调文字颜色 2" xfId="32" builtinId="33"/>
    <cellStyle name="Currency [0]" xfId="33"/>
    <cellStyle name="20% - 强调文字颜色 6" xfId="34" builtinId="50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Currency [0] 3" xfId="41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Normal 2" xfId="49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Comma [0]" xfId="57"/>
    <cellStyle name="Comma" xfId="58"/>
    <cellStyle name="Currency [0] 2" xfId="59"/>
    <cellStyle name="Currency 2" xfId="60"/>
    <cellStyle name="Currency 3" xfId="61"/>
    <cellStyle name="Currency 4" xfId="62"/>
    <cellStyle name="Normal" xfId="63"/>
    <cellStyle name="Percent" xfId="64"/>
    <cellStyle name="Percent 2" xfId="65"/>
    <cellStyle name="常规 2" xfId="66"/>
    <cellStyle name="常规 3" xfId="6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51"/>
  <sheetViews>
    <sheetView tabSelected="1" zoomScale="130" zoomScaleNormal="130" workbookViewId="0">
      <pane ySplit="2" topLeftCell="A3" activePane="bottomLeft" state="frozen"/>
      <selection/>
      <selection pane="bottomLeft" activeCell="D2" sqref="D$1:D$1048576"/>
    </sheetView>
  </sheetViews>
  <sheetFormatPr defaultColWidth="9.14285714285714" defaultRowHeight="12.95" customHeight="1"/>
  <cols>
    <col min="1" max="1" width="6.28571428571429" style="1" customWidth="1"/>
    <col min="2" max="2" width="6.57142857142857" style="1" customWidth="1"/>
    <col min="3" max="3" width="9.57142857142857" style="1" customWidth="1"/>
    <col min="4" max="4" width="13.8571428571429" style="1" customWidth="1"/>
    <col min="5" max="5" width="7" style="1" customWidth="1"/>
    <col min="6" max="6" width="12.7142857142857" style="1" customWidth="1"/>
    <col min="7" max="7" width="7.71428571428571" style="1" customWidth="1"/>
    <col min="8" max="8" width="8.14285714285714" style="1" customWidth="1"/>
    <col min="9" max="9" width="5.28571428571429" style="1" customWidth="1"/>
    <col min="10" max="12" width="7.14285714285714" style="5" customWidth="1"/>
    <col min="13" max="13" width="5.57142857142857" style="1" customWidth="1"/>
    <col min="14" max="14" width="8.42857142857143" style="1" customWidth="1"/>
    <col min="15" max="15" width="9.14285714285714" style="6" hidden="1" customWidth="1"/>
    <col min="16" max="16" width="9.14285714285714" style="4" hidden="1" customWidth="1"/>
    <col min="17" max="17" width="8.14285714285714" style="5" hidden="1" customWidth="1"/>
    <col min="18" max="18" width="12.8571428571429" style="5" hidden="1" customWidth="1"/>
    <col min="19" max="19" width="12.7142857142857" style="1" hidden="1" customWidth="1"/>
    <col min="20" max="25" width="9.14285714285714" style="1" hidden="1" customWidth="1"/>
    <col min="26" max="26" width="1.85714285714286" style="1" customWidth="1"/>
    <col min="27" max="16362" width="12.8571428571429" style="1"/>
    <col min="16363" max="16384" width="9.14285714285714" style="1"/>
  </cols>
  <sheetData>
    <row r="1" ht="45.95" customHeight="1" spans="1:18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Q1" s="1"/>
      <c r="R1" s="1"/>
    </row>
    <row r="2" s="4" customFormat="1" ht="33" customHeight="1" spans="1:18">
      <c r="A2" s="7" t="s">
        <v>1</v>
      </c>
      <c r="B2" s="7" t="s">
        <v>2</v>
      </c>
      <c r="C2" s="8" t="s">
        <v>3</v>
      </c>
      <c r="D2" s="9" t="s">
        <v>4</v>
      </c>
      <c r="E2" s="10" t="s">
        <v>5</v>
      </c>
      <c r="F2" s="9" t="s">
        <v>6</v>
      </c>
      <c r="G2" s="9" t="s">
        <v>7</v>
      </c>
      <c r="H2" s="11" t="s">
        <v>8</v>
      </c>
      <c r="I2" s="9" t="s">
        <v>9</v>
      </c>
      <c r="J2" s="11" t="s">
        <v>10</v>
      </c>
      <c r="K2" s="11" t="s">
        <v>11</v>
      </c>
      <c r="L2" s="11" t="s">
        <v>12</v>
      </c>
      <c r="M2" s="9" t="s">
        <v>13</v>
      </c>
      <c r="N2" s="15" t="s">
        <v>14</v>
      </c>
      <c r="O2" s="16" t="s">
        <v>15</v>
      </c>
      <c r="P2" s="16" t="s">
        <v>16</v>
      </c>
      <c r="Q2" s="16" t="s">
        <v>17</v>
      </c>
      <c r="R2" s="16" t="s">
        <v>18</v>
      </c>
    </row>
    <row r="3" customHeight="1" spans="1:19">
      <c r="A3" s="12" t="s">
        <v>19</v>
      </c>
      <c r="B3" s="13">
        <v>3</v>
      </c>
      <c r="C3" s="12" t="s">
        <v>20</v>
      </c>
      <c r="D3" s="12" t="s">
        <v>21</v>
      </c>
      <c r="E3" s="12" t="s">
        <v>21</v>
      </c>
      <c r="F3" s="12" t="s">
        <v>22</v>
      </c>
      <c r="G3" s="12" t="s">
        <v>23</v>
      </c>
      <c r="H3" s="12">
        <f t="shared" ref="H3:H23" si="0">G3*0.4</f>
        <v>32.66</v>
      </c>
      <c r="I3" s="12" t="s">
        <v>24</v>
      </c>
      <c r="J3" s="17">
        <f t="shared" ref="J3:J23" si="1">P3+R3</f>
        <v>94.06</v>
      </c>
      <c r="K3" s="17">
        <f t="shared" ref="K3:K23" si="2">J3*0.6</f>
        <v>56.436</v>
      </c>
      <c r="L3" s="17">
        <f t="shared" ref="L3:L23" si="3">H3+K3</f>
        <v>89.096</v>
      </c>
      <c r="M3" s="12">
        <f t="shared" ref="M3:M23" si="4">RANK(L3,$L$3:$L$23)</f>
        <v>1</v>
      </c>
      <c r="N3" s="12"/>
      <c r="O3" s="18">
        <v>93.66</v>
      </c>
      <c r="P3" s="13">
        <f t="shared" ref="P3:P23" si="5">O3*0.5</f>
        <v>46.83</v>
      </c>
      <c r="Q3" s="18">
        <v>94.46</v>
      </c>
      <c r="R3" s="18">
        <f t="shared" ref="R3:R23" si="6">Q3*0.5</f>
        <v>47.23</v>
      </c>
      <c r="S3" s="12" t="s">
        <v>25</v>
      </c>
    </row>
    <row r="4" customHeight="1" spans="1:19">
      <c r="A4" s="12" t="s">
        <v>19</v>
      </c>
      <c r="B4" s="13">
        <v>10</v>
      </c>
      <c r="C4" s="12" t="s">
        <v>26</v>
      </c>
      <c r="D4" s="12" t="s">
        <v>21</v>
      </c>
      <c r="E4" s="12" t="s">
        <v>21</v>
      </c>
      <c r="F4" s="12" t="s">
        <v>22</v>
      </c>
      <c r="G4" s="12" t="s">
        <v>27</v>
      </c>
      <c r="H4" s="12">
        <f t="shared" si="0"/>
        <v>33.06</v>
      </c>
      <c r="I4" s="12" t="s">
        <v>28</v>
      </c>
      <c r="J4" s="17">
        <f t="shared" si="1"/>
        <v>92.29</v>
      </c>
      <c r="K4" s="17">
        <f t="shared" si="2"/>
        <v>55.374</v>
      </c>
      <c r="L4" s="17">
        <f t="shared" si="3"/>
        <v>88.434</v>
      </c>
      <c r="M4" s="12">
        <f t="shared" si="4"/>
        <v>2</v>
      </c>
      <c r="N4" s="12"/>
      <c r="O4" s="18">
        <v>91.32</v>
      </c>
      <c r="P4" s="13">
        <f t="shared" si="5"/>
        <v>45.66</v>
      </c>
      <c r="Q4" s="18">
        <v>93.26</v>
      </c>
      <c r="R4" s="18">
        <f t="shared" si="6"/>
        <v>46.63</v>
      </c>
      <c r="S4" s="12" t="s">
        <v>25</v>
      </c>
    </row>
    <row r="5" customHeight="1" spans="1:19">
      <c r="A5" s="12" t="s">
        <v>19</v>
      </c>
      <c r="B5" s="13">
        <v>13</v>
      </c>
      <c r="C5" s="12" t="s">
        <v>29</v>
      </c>
      <c r="D5" s="12" t="s">
        <v>21</v>
      </c>
      <c r="E5" s="12" t="s">
        <v>21</v>
      </c>
      <c r="F5" s="12" t="s">
        <v>22</v>
      </c>
      <c r="G5" s="12" t="s">
        <v>30</v>
      </c>
      <c r="H5" s="12">
        <f t="shared" si="0"/>
        <v>33.52</v>
      </c>
      <c r="I5" s="12" t="s">
        <v>31</v>
      </c>
      <c r="J5" s="17">
        <f t="shared" si="1"/>
        <v>90.63</v>
      </c>
      <c r="K5" s="17">
        <f t="shared" si="2"/>
        <v>54.378</v>
      </c>
      <c r="L5" s="17">
        <f t="shared" si="3"/>
        <v>87.898</v>
      </c>
      <c r="M5" s="12">
        <f t="shared" si="4"/>
        <v>3</v>
      </c>
      <c r="N5" s="12"/>
      <c r="O5" s="18">
        <v>90.18</v>
      </c>
      <c r="P5" s="13">
        <f t="shared" si="5"/>
        <v>45.09</v>
      </c>
      <c r="Q5" s="18">
        <v>91.08</v>
      </c>
      <c r="R5" s="18">
        <f t="shared" si="6"/>
        <v>45.54</v>
      </c>
      <c r="S5" s="12" t="s">
        <v>25</v>
      </c>
    </row>
    <row r="6" customHeight="1" spans="1:19">
      <c r="A6" s="12" t="s">
        <v>19</v>
      </c>
      <c r="B6" s="13">
        <v>15</v>
      </c>
      <c r="C6" s="12" t="s">
        <v>32</v>
      </c>
      <c r="D6" s="12" t="s">
        <v>21</v>
      </c>
      <c r="E6" s="12" t="s">
        <v>21</v>
      </c>
      <c r="F6" s="12" t="s">
        <v>22</v>
      </c>
      <c r="G6" s="12" t="s">
        <v>33</v>
      </c>
      <c r="H6" s="12">
        <f t="shared" si="0"/>
        <v>32.06</v>
      </c>
      <c r="I6" s="12" t="s">
        <v>34</v>
      </c>
      <c r="J6" s="17">
        <f t="shared" si="1"/>
        <v>86.78</v>
      </c>
      <c r="K6" s="17">
        <f t="shared" si="2"/>
        <v>52.068</v>
      </c>
      <c r="L6" s="17">
        <f t="shared" si="3"/>
        <v>84.128</v>
      </c>
      <c r="M6" s="12">
        <f t="shared" si="4"/>
        <v>4</v>
      </c>
      <c r="N6" s="12"/>
      <c r="O6" s="18">
        <v>84.46</v>
      </c>
      <c r="P6" s="13">
        <f t="shared" si="5"/>
        <v>42.23</v>
      </c>
      <c r="Q6" s="18">
        <v>89.1</v>
      </c>
      <c r="R6" s="18">
        <f t="shared" si="6"/>
        <v>44.55</v>
      </c>
      <c r="S6" s="12" t="s">
        <v>25</v>
      </c>
    </row>
    <row r="7" customHeight="1" spans="1:19">
      <c r="A7" s="12" t="s">
        <v>19</v>
      </c>
      <c r="B7" s="13">
        <v>19</v>
      </c>
      <c r="C7" s="12" t="s">
        <v>35</v>
      </c>
      <c r="D7" s="12" t="s">
        <v>21</v>
      </c>
      <c r="E7" s="12" t="s">
        <v>21</v>
      </c>
      <c r="F7" s="12" t="s">
        <v>22</v>
      </c>
      <c r="G7" s="12" t="s">
        <v>36</v>
      </c>
      <c r="H7" s="12">
        <f t="shared" si="0"/>
        <v>30.3</v>
      </c>
      <c r="I7" s="12" t="s">
        <v>37</v>
      </c>
      <c r="J7" s="17">
        <f t="shared" si="1"/>
        <v>86.97</v>
      </c>
      <c r="K7" s="17">
        <f t="shared" si="2"/>
        <v>52.182</v>
      </c>
      <c r="L7" s="17">
        <f t="shared" si="3"/>
        <v>82.482</v>
      </c>
      <c r="M7" s="12">
        <f t="shared" si="4"/>
        <v>5</v>
      </c>
      <c r="N7" s="12"/>
      <c r="O7" s="18">
        <v>87.86</v>
      </c>
      <c r="P7" s="13">
        <f t="shared" si="5"/>
        <v>43.93</v>
      </c>
      <c r="Q7" s="18">
        <v>86.08</v>
      </c>
      <c r="R7" s="18">
        <f t="shared" si="6"/>
        <v>43.04</v>
      </c>
      <c r="S7" s="12" t="s">
        <v>25</v>
      </c>
    </row>
    <row r="8" customHeight="1" spans="1:19">
      <c r="A8" s="12" t="s">
        <v>19</v>
      </c>
      <c r="B8" s="13">
        <v>12</v>
      </c>
      <c r="C8" s="12" t="s">
        <v>38</v>
      </c>
      <c r="D8" s="12" t="s">
        <v>21</v>
      </c>
      <c r="E8" s="12" t="s">
        <v>21</v>
      </c>
      <c r="F8" s="12" t="s">
        <v>22</v>
      </c>
      <c r="G8" s="12" t="s">
        <v>39</v>
      </c>
      <c r="H8" s="12">
        <f t="shared" si="0"/>
        <v>29.32</v>
      </c>
      <c r="I8" s="12" t="s">
        <v>40</v>
      </c>
      <c r="J8" s="17">
        <f t="shared" si="1"/>
        <v>87.98</v>
      </c>
      <c r="K8" s="17">
        <f t="shared" si="2"/>
        <v>52.788</v>
      </c>
      <c r="L8" s="17">
        <f t="shared" si="3"/>
        <v>82.108</v>
      </c>
      <c r="M8" s="12">
        <f t="shared" si="4"/>
        <v>6</v>
      </c>
      <c r="N8" s="12"/>
      <c r="O8" s="18">
        <v>85.12</v>
      </c>
      <c r="P8" s="13">
        <f t="shared" si="5"/>
        <v>42.56</v>
      </c>
      <c r="Q8" s="18">
        <v>90.84</v>
      </c>
      <c r="R8" s="18">
        <f t="shared" si="6"/>
        <v>45.42</v>
      </c>
      <c r="S8" s="12" t="s">
        <v>25</v>
      </c>
    </row>
    <row r="9" customHeight="1" spans="1:19">
      <c r="A9" s="12" t="s">
        <v>19</v>
      </c>
      <c r="B9" s="13">
        <v>16</v>
      </c>
      <c r="C9" s="12" t="s">
        <v>41</v>
      </c>
      <c r="D9" s="12" t="s">
        <v>21</v>
      </c>
      <c r="E9" s="12" t="s">
        <v>21</v>
      </c>
      <c r="F9" s="12" t="s">
        <v>22</v>
      </c>
      <c r="G9" s="12" t="s">
        <v>42</v>
      </c>
      <c r="H9" s="12">
        <f t="shared" si="0"/>
        <v>29.26</v>
      </c>
      <c r="I9" s="12" t="s">
        <v>43</v>
      </c>
      <c r="J9" s="17">
        <f t="shared" si="1"/>
        <v>88.02</v>
      </c>
      <c r="K9" s="17">
        <f t="shared" si="2"/>
        <v>52.812</v>
      </c>
      <c r="L9" s="17">
        <f t="shared" si="3"/>
        <v>82.072</v>
      </c>
      <c r="M9" s="12">
        <f t="shared" si="4"/>
        <v>7</v>
      </c>
      <c r="N9" s="12"/>
      <c r="O9" s="18">
        <v>87.82</v>
      </c>
      <c r="P9" s="13">
        <f t="shared" si="5"/>
        <v>43.91</v>
      </c>
      <c r="Q9" s="18">
        <v>88.22</v>
      </c>
      <c r="R9" s="18">
        <f t="shared" si="6"/>
        <v>44.11</v>
      </c>
      <c r="S9" s="12" t="s">
        <v>25</v>
      </c>
    </row>
    <row r="10" customHeight="1" spans="1:19">
      <c r="A10" s="12" t="s">
        <v>19</v>
      </c>
      <c r="B10" s="13">
        <v>21</v>
      </c>
      <c r="C10" s="12" t="s">
        <v>44</v>
      </c>
      <c r="D10" s="12" t="s">
        <v>21</v>
      </c>
      <c r="E10" s="12" t="s">
        <v>21</v>
      </c>
      <c r="F10" s="12" t="s">
        <v>22</v>
      </c>
      <c r="G10" s="12" t="s">
        <v>45</v>
      </c>
      <c r="H10" s="12">
        <f t="shared" si="0"/>
        <v>30.66</v>
      </c>
      <c r="I10" s="12" t="s">
        <v>46</v>
      </c>
      <c r="J10" s="17">
        <f t="shared" si="1"/>
        <v>84.92</v>
      </c>
      <c r="K10" s="17">
        <f t="shared" si="2"/>
        <v>50.952</v>
      </c>
      <c r="L10" s="17">
        <f t="shared" si="3"/>
        <v>81.612</v>
      </c>
      <c r="M10" s="12">
        <f t="shared" si="4"/>
        <v>8</v>
      </c>
      <c r="N10" s="12"/>
      <c r="O10" s="18">
        <v>85.96</v>
      </c>
      <c r="P10" s="13">
        <f t="shared" si="5"/>
        <v>42.98</v>
      </c>
      <c r="Q10" s="18">
        <v>83.88</v>
      </c>
      <c r="R10" s="18">
        <f t="shared" si="6"/>
        <v>41.94</v>
      </c>
      <c r="S10" s="12" t="s">
        <v>25</v>
      </c>
    </row>
    <row r="11" customHeight="1" spans="1:19">
      <c r="A11" s="12" t="s">
        <v>19</v>
      </c>
      <c r="B11" s="13">
        <v>6</v>
      </c>
      <c r="C11" s="12" t="s">
        <v>47</v>
      </c>
      <c r="D11" s="12" t="s">
        <v>21</v>
      </c>
      <c r="E11" s="12" t="s">
        <v>21</v>
      </c>
      <c r="F11" s="12" t="s">
        <v>22</v>
      </c>
      <c r="G11" s="12" t="s">
        <v>48</v>
      </c>
      <c r="H11" s="12">
        <f t="shared" si="0"/>
        <v>30</v>
      </c>
      <c r="I11" s="12" t="s">
        <v>49</v>
      </c>
      <c r="J11" s="17">
        <f t="shared" si="1"/>
        <v>85.83</v>
      </c>
      <c r="K11" s="17">
        <f t="shared" si="2"/>
        <v>51.498</v>
      </c>
      <c r="L11" s="17">
        <f t="shared" si="3"/>
        <v>81.498</v>
      </c>
      <c r="M11" s="12">
        <f t="shared" si="4"/>
        <v>9</v>
      </c>
      <c r="N11" s="12"/>
      <c r="O11" s="18">
        <v>86.54</v>
      </c>
      <c r="P11" s="13">
        <f t="shared" si="5"/>
        <v>43.27</v>
      </c>
      <c r="Q11" s="18">
        <v>85.12</v>
      </c>
      <c r="R11" s="18">
        <f t="shared" si="6"/>
        <v>42.56</v>
      </c>
      <c r="S11" s="12" t="s">
        <v>25</v>
      </c>
    </row>
    <row r="12" customHeight="1" spans="1:19">
      <c r="A12" s="12" t="s">
        <v>19</v>
      </c>
      <c r="B12" s="13">
        <v>5</v>
      </c>
      <c r="C12" s="12" t="s">
        <v>50</v>
      </c>
      <c r="D12" s="12" t="s">
        <v>21</v>
      </c>
      <c r="E12" s="12" t="s">
        <v>21</v>
      </c>
      <c r="F12" s="12" t="s">
        <v>22</v>
      </c>
      <c r="G12" s="12" t="s">
        <v>51</v>
      </c>
      <c r="H12" s="12">
        <f t="shared" si="0"/>
        <v>30.02</v>
      </c>
      <c r="I12" s="12" t="s">
        <v>52</v>
      </c>
      <c r="J12" s="17">
        <f t="shared" si="1"/>
        <v>85.7</v>
      </c>
      <c r="K12" s="17">
        <f t="shared" si="2"/>
        <v>51.42</v>
      </c>
      <c r="L12" s="17">
        <f t="shared" si="3"/>
        <v>81.44</v>
      </c>
      <c r="M12" s="12">
        <f t="shared" si="4"/>
        <v>10</v>
      </c>
      <c r="N12" s="12"/>
      <c r="O12" s="18">
        <v>84.86</v>
      </c>
      <c r="P12" s="13">
        <f t="shared" si="5"/>
        <v>42.43</v>
      </c>
      <c r="Q12" s="18">
        <v>86.54</v>
      </c>
      <c r="R12" s="18">
        <f t="shared" si="6"/>
        <v>43.27</v>
      </c>
      <c r="S12" s="12" t="s">
        <v>53</v>
      </c>
    </row>
    <row r="13" customHeight="1" spans="1:19">
      <c r="A13" s="12" t="s">
        <v>19</v>
      </c>
      <c r="B13" s="13">
        <v>9</v>
      </c>
      <c r="C13" s="12" t="s">
        <v>54</v>
      </c>
      <c r="D13" s="12" t="s">
        <v>21</v>
      </c>
      <c r="E13" s="12" t="s">
        <v>21</v>
      </c>
      <c r="F13" s="12" t="s">
        <v>22</v>
      </c>
      <c r="G13" s="12" t="s">
        <v>55</v>
      </c>
      <c r="H13" s="12">
        <f t="shared" si="0"/>
        <v>30.32</v>
      </c>
      <c r="I13" s="12" t="s">
        <v>19</v>
      </c>
      <c r="J13" s="17">
        <f t="shared" si="1"/>
        <v>85.14</v>
      </c>
      <c r="K13" s="17">
        <f t="shared" si="2"/>
        <v>51.084</v>
      </c>
      <c r="L13" s="17">
        <f t="shared" si="3"/>
        <v>81.404</v>
      </c>
      <c r="M13" s="12">
        <f t="shared" si="4"/>
        <v>11</v>
      </c>
      <c r="N13" s="12"/>
      <c r="O13" s="18">
        <v>84.96</v>
      </c>
      <c r="P13" s="13">
        <f t="shared" si="5"/>
        <v>42.48</v>
      </c>
      <c r="Q13" s="18">
        <v>85.32</v>
      </c>
      <c r="R13" s="18">
        <f t="shared" si="6"/>
        <v>42.66</v>
      </c>
      <c r="S13" s="12" t="s">
        <v>25</v>
      </c>
    </row>
    <row r="14" customHeight="1" spans="1:19">
      <c r="A14" s="12" t="s">
        <v>19</v>
      </c>
      <c r="B14" s="13">
        <v>11</v>
      </c>
      <c r="C14" s="12" t="s">
        <v>56</v>
      </c>
      <c r="D14" s="12" t="s">
        <v>21</v>
      </c>
      <c r="E14" s="12" t="s">
        <v>21</v>
      </c>
      <c r="F14" s="12" t="s">
        <v>22</v>
      </c>
      <c r="G14" s="12" t="s">
        <v>57</v>
      </c>
      <c r="H14" s="12">
        <f t="shared" si="0"/>
        <v>31.5</v>
      </c>
      <c r="I14" s="12" t="s">
        <v>58</v>
      </c>
      <c r="J14" s="17">
        <f t="shared" si="1"/>
        <v>82.43</v>
      </c>
      <c r="K14" s="17">
        <f t="shared" si="2"/>
        <v>49.458</v>
      </c>
      <c r="L14" s="17">
        <f t="shared" si="3"/>
        <v>80.958</v>
      </c>
      <c r="M14" s="12">
        <f t="shared" si="4"/>
        <v>12</v>
      </c>
      <c r="N14" s="12"/>
      <c r="O14" s="18">
        <v>82</v>
      </c>
      <c r="P14" s="13">
        <f t="shared" si="5"/>
        <v>41</v>
      </c>
      <c r="Q14" s="18">
        <v>82.86</v>
      </c>
      <c r="R14" s="18">
        <f t="shared" si="6"/>
        <v>41.43</v>
      </c>
      <c r="S14" s="12" t="s">
        <v>25</v>
      </c>
    </row>
    <row r="15" customHeight="1" spans="1:19">
      <c r="A15" s="12" t="s">
        <v>19</v>
      </c>
      <c r="B15" s="13">
        <v>18</v>
      </c>
      <c r="C15" s="12" t="s">
        <v>59</v>
      </c>
      <c r="D15" s="12" t="s">
        <v>21</v>
      </c>
      <c r="E15" s="12" t="s">
        <v>21</v>
      </c>
      <c r="F15" s="12" t="s">
        <v>22</v>
      </c>
      <c r="G15" s="12" t="s">
        <v>42</v>
      </c>
      <c r="H15" s="12">
        <f t="shared" si="0"/>
        <v>29.26</v>
      </c>
      <c r="I15" s="12" t="s">
        <v>43</v>
      </c>
      <c r="J15" s="17">
        <f t="shared" si="1"/>
        <v>85.86</v>
      </c>
      <c r="K15" s="17">
        <f t="shared" si="2"/>
        <v>51.516</v>
      </c>
      <c r="L15" s="17">
        <f t="shared" si="3"/>
        <v>80.776</v>
      </c>
      <c r="M15" s="12">
        <f t="shared" si="4"/>
        <v>13</v>
      </c>
      <c r="N15" s="12"/>
      <c r="O15" s="18">
        <v>85.66</v>
      </c>
      <c r="P15" s="13">
        <f t="shared" si="5"/>
        <v>42.83</v>
      </c>
      <c r="Q15" s="18">
        <v>86.06</v>
      </c>
      <c r="R15" s="18">
        <f t="shared" si="6"/>
        <v>43.03</v>
      </c>
      <c r="S15" s="12" t="s">
        <v>25</v>
      </c>
    </row>
    <row r="16" customHeight="1" spans="1:19">
      <c r="A16" s="12" t="s">
        <v>19</v>
      </c>
      <c r="B16" s="13">
        <v>4</v>
      </c>
      <c r="C16" s="12" t="s">
        <v>60</v>
      </c>
      <c r="D16" s="12" t="s">
        <v>21</v>
      </c>
      <c r="E16" s="12" t="s">
        <v>21</v>
      </c>
      <c r="F16" s="12" t="s">
        <v>22</v>
      </c>
      <c r="G16" s="12" t="s">
        <v>61</v>
      </c>
      <c r="H16" s="12">
        <f t="shared" si="0"/>
        <v>29.5</v>
      </c>
      <c r="I16" s="12" t="s">
        <v>62</v>
      </c>
      <c r="J16" s="17">
        <f t="shared" si="1"/>
        <v>85.29</v>
      </c>
      <c r="K16" s="17">
        <f t="shared" si="2"/>
        <v>51.174</v>
      </c>
      <c r="L16" s="17">
        <f t="shared" si="3"/>
        <v>80.674</v>
      </c>
      <c r="M16" s="12">
        <f t="shared" si="4"/>
        <v>14</v>
      </c>
      <c r="N16" s="12"/>
      <c r="O16" s="18">
        <v>85.56</v>
      </c>
      <c r="P16" s="13">
        <f t="shared" si="5"/>
        <v>42.78</v>
      </c>
      <c r="Q16" s="18">
        <v>85.02</v>
      </c>
      <c r="R16" s="18">
        <f t="shared" si="6"/>
        <v>42.51</v>
      </c>
      <c r="S16" s="12" t="s">
        <v>25</v>
      </c>
    </row>
    <row r="17" customHeight="1" spans="1:19">
      <c r="A17" s="12" t="s">
        <v>19</v>
      </c>
      <c r="B17" s="13">
        <v>2</v>
      </c>
      <c r="C17" s="12" t="s">
        <v>63</v>
      </c>
      <c r="D17" s="12" t="s">
        <v>21</v>
      </c>
      <c r="E17" s="12" t="s">
        <v>21</v>
      </c>
      <c r="F17" s="12" t="s">
        <v>22</v>
      </c>
      <c r="G17" s="12" t="s">
        <v>64</v>
      </c>
      <c r="H17" s="12">
        <f t="shared" si="0"/>
        <v>29.22</v>
      </c>
      <c r="I17" s="12" t="s">
        <v>65</v>
      </c>
      <c r="J17" s="17">
        <f t="shared" si="1"/>
        <v>84.88</v>
      </c>
      <c r="K17" s="17">
        <f t="shared" si="2"/>
        <v>50.928</v>
      </c>
      <c r="L17" s="17">
        <f t="shared" si="3"/>
        <v>80.148</v>
      </c>
      <c r="M17" s="12">
        <f t="shared" si="4"/>
        <v>15</v>
      </c>
      <c r="N17" s="12"/>
      <c r="O17" s="18">
        <v>85.66</v>
      </c>
      <c r="P17" s="13">
        <f t="shared" si="5"/>
        <v>42.83</v>
      </c>
      <c r="Q17" s="18">
        <v>84.1</v>
      </c>
      <c r="R17" s="18">
        <f t="shared" si="6"/>
        <v>42.05</v>
      </c>
      <c r="S17" s="12" t="s">
        <v>25</v>
      </c>
    </row>
    <row r="18" customHeight="1" spans="1:19">
      <c r="A18" s="12" t="s">
        <v>19</v>
      </c>
      <c r="B18" s="13">
        <v>14</v>
      </c>
      <c r="C18" s="12" t="s">
        <v>66</v>
      </c>
      <c r="D18" s="12" t="s">
        <v>21</v>
      </c>
      <c r="E18" s="12" t="s">
        <v>21</v>
      </c>
      <c r="F18" s="12" t="s">
        <v>22</v>
      </c>
      <c r="G18" s="12" t="s">
        <v>67</v>
      </c>
      <c r="H18" s="12">
        <f t="shared" si="0"/>
        <v>28.7</v>
      </c>
      <c r="I18" s="12" t="s">
        <v>68</v>
      </c>
      <c r="J18" s="17">
        <f t="shared" si="1"/>
        <v>84.08</v>
      </c>
      <c r="K18" s="17">
        <f t="shared" si="2"/>
        <v>50.448</v>
      </c>
      <c r="L18" s="17">
        <f t="shared" si="3"/>
        <v>79.148</v>
      </c>
      <c r="M18" s="12">
        <f t="shared" si="4"/>
        <v>16</v>
      </c>
      <c r="N18" s="12"/>
      <c r="O18" s="18">
        <v>84.42</v>
      </c>
      <c r="P18" s="13">
        <f t="shared" si="5"/>
        <v>42.21</v>
      </c>
      <c r="Q18" s="18">
        <v>83.74</v>
      </c>
      <c r="R18" s="18">
        <f t="shared" si="6"/>
        <v>41.87</v>
      </c>
      <c r="S18" s="12" t="s">
        <v>25</v>
      </c>
    </row>
    <row r="19" customHeight="1" spans="1:19">
      <c r="A19" s="12" t="s">
        <v>19</v>
      </c>
      <c r="B19" s="13">
        <v>8</v>
      </c>
      <c r="C19" s="12" t="s">
        <v>69</v>
      </c>
      <c r="D19" s="12" t="s">
        <v>21</v>
      </c>
      <c r="E19" s="12" t="s">
        <v>21</v>
      </c>
      <c r="F19" s="12" t="s">
        <v>22</v>
      </c>
      <c r="G19" s="12" t="s">
        <v>70</v>
      </c>
      <c r="H19" s="12">
        <f t="shared" si="0"/>
        <v>28.26</v>
      </c>
      <c r="I19" s="12" t="s">
        <v>71</v>
      </c>
      <c r="J19" s="17">
        <f t="shared" si="1"/>
        <v>84.28</v>
      </c>
      <c r="K19" s="17">
        <f t="shared" si="2"/>
        <v>50.568</v>
      </c>
      <c r="L19" s="17">
        <f t="shared" si="3"/>
        <v>78.828</v>
      </c>
      <c r="M19" s="12">
        <f t="shared" si="4"/>
        <v>17</v>
      </c>
      <c r="N19" s="12"/>
      <c r="O19" s="18">
        <v>84.26</v>
      </c>
      <c r="P19" s="13">
        <f t="shared" si="5"/>
        <v>42.13</v>
      </c>
      <c r="Q19" s="18">
        <v>84.3</v>
      </c>
      <c r="R19" s="18">
        <f t="shared" si="6"/>
        <v>42.15</v>
      </c>
      <c r="S19" s="12" t="s">
        <v>25</v>
      </c>
    </row>
    <row r="20" customHeight="1" spans="1:19">
      <c r="A20" s="12" t="s">
        <v>19</v>
      </c>
      <c r="B20" s="13">
        <v>7</v>
      </c>
      <c r="C20" s="12" t="s">
        <v>72</v>
      </c>
      <c r="D20" s="12" t="s">
        <v>21</v>
      </c>
      <c r="E20" s="12" t="s">
        <v>21</v>
      </c>
      <c r="F20" s="12" t="s">
        <v>22</v>
      </c>
      <c r="G20" s="12" t="s">
        <v>73</v>
      </c>
      <c r="H20" s="12">
        <f t="shared" si="0"/>
        <v>28.36</v>
      </c>
      <c r="I20" s="12" t="s">
        <v>74</v>
      </c>
      <c r="J20" s="17">
        <f t="shared" si="1"/>
        <v>83.37</v>
      </c>
      <c r="K20" s="17">
        <f t="shared" si="2"/>
        <v>50.022</v>
      </c>
      <c r="L20" s="17">
        <f t="shared" si="3"/>
        <v>78.382</v>
      </c>
      <c r="M20" s="12">
        <f t="shared" si="4"/>
        <v>18</v>
      </c>
      <c r="N20" s="12"/>
      <c r="O20" s="18">
        <v>83</v>
      </c>
      <c r="P20" s="13">
        <f t="shared" si="5"/>
        <v>41.5</v>
      </c>
      <c r="Q20" s="18">
        <v>83.74</v>
      </c>
      <c r="R20" s="18">
        <f t="shared" si="6"/>
        <v>41.87</v>
      </c>
      <c r="S20" s="12" t="s">
        <v>25</v>
      </c>
    </row>
    <row r="21" customHeight="1" spans="1:19">
      <c r="A21" s="12" t="s">
        <v>19</v>
      </c>
      <c r="B21" s="13">
        <v>20</v>
      </c>
      <c r="C21" s="12" t="s">
        <v>75</v>
      </c>
      <c r="D21" s="12" t="s">
        <v>21</v>
      </c>
      <c r="E21" s="12" t="s">
        <v>21</v>
      </c>
      <c r="F21" s="12" t="s">
        <v>22</v>
      </c>
      <c r="G21" s="12" t="s">
        <v>76</v>
      </c>
      <c r="H21" s="12">
        <f t="shared" si="0"/>
        <v>26.82</v>
      </c>
      <c r="I21" s="12" t="s">
        <v>77</v>
      </c>
      <c r="J21" s="17">
        <f t="shared" si="1"/>
        <v>84.94</v>
      </c>
      <c r="K21" s="17">
        <f t="shared" si="2"/>
        <v>50.964</v>
      </c>
      <c r="L21" s="17">
        <f t="shared" si="3"/>
        <v>77.784</v>
      </c>
      <c r="M21" s="12">
        <f t="shared" si="4"/>
        <v>19</v>
      </c>
      <c r="N21" s="12"/>
      <c r="O21" s="18">
        <v>82</v>
      </c>
      <c r="P21" s="13">
        <f t="shared" si="5"/>
        <v>41</v>
      </c>
      <c r="Q21" s="18">
        <v>87.88</v>
      </c>
      <c r="R21" s="18">
        <f t="shared" si="6"/>
        <v>43.94</v>
      </c>
      <c r="S21" s="12" t="s">
        <v>25</v>
      </c>
    </row>
    <row r="22" customHeight="1" spans="1:19">
      <c r="A22" s="12" t="s">
        <v>19</v>
      </c>
      <c r="B22" s="13">
        <v>0</v>
      </c>
      <c r="C22" s="12" t="s">
        <v>78</v>
      </c>
      <c r="D22" s="12" t="s">
        <v>21</v>
      </c>
      <c r="E22" s="12" t="s">
        <v>21</v>
      </c>
      <c r="F22" s="12" t="s">
        <v>22</v>
      </c>
      <c r="G22" s="12" t="s">
        <v>79</v>
      </c>
      <c r="H22" s="12">
        <f t="shared" si="0"/>
        <v>31.06</v>
      </c>
      <c r="I22" s="12" t="s">
        <v>80</v>
      </c>
      <c r="J22" s="17">
        <f t="shared" si="1"/>
        <v>0</v>
      </c>
      <c r="K22" s="17">
        <f t="shared" si="2"/>
        <v>0</v>
      </c>
      <c r="L22" s="17">
        <f t="shared" si="3"/>
        <v>31.06</v>
      </c>
      <c r="M22" s="12">
        <f t="shared" si="4"/>
        <v>20</v>
      </c>
      <c r="N22" s="12"/>
      <c r="O22" s="18">
        <v>0</v>
      </c>
      <c r="P22" s="13">
        <f t="shared" si="5"/>
        <v>0</v>
      </c>
      <c r="Q22" s="18">
        <v>0</v>
      </c>
      <c r="R22" s="18">
        <f t="shared" si="6"/>
        <v>0</v>
      </c>
      <c r="S22" s="12" t="s">
        <v>25</v>
      </c>
    </row>
    <row r="23" customHeight="1" spans="1:19">
      <c r="A23" s="12" t="s">
        <v>19</v>
      </c>
      <c r="B23" s="13">
        <v>0</v>
      </c>
      <c r="C23" s="12" t="s">
        <v>81</v>
      </c>
      <c r="D23" s="12" t="s">
        <v>21</v>
      </c>
      <c r="E23" s="12" t="s">
        <v>21</v>
      </c>
      <c r="F23" s="12" t="s">
        <v>22</v>
      </c>
      <c r="G23" s="12" t="s">
        <v>82</v>
      </c>
      <c r="H23" s="12">
        <f t="shared" si="0"/>
        <v>28.68</v>
      </c>
      <c r="I23" s="12" t="s">
        <v>83</v>
      </c>
      <c r="J23" s="17">
        <f t="shared" si="1"/>
        <v>0</v>
      </c>
      <c r="K23" s="17">
        <f t="shared" si="2"/>
        <v>0</v>
      </c>
      <c r="L23" s="17">
        <f t="shared" si="3"/>
        <v>28.68</v>
      </c>
      <c r="M23" s="12">
        <f t="shared" si="4"/>
        <v>21</v>
      </c>
      <c r="N23" s="12"/>
      <c r="O23" s="18">
        <v>0</v>
      </c>
      <c r="P23" s="13">
        <f t="shared" si="5"/>
        <v>0</v>
      </c>
      <c r="Q23" s="18">
        <v>0</v>
      </c>
      <c r="R23" s="18">
        <f t="shared" si="6"/>
        <v>0</v>
      </c>
      <c r="S23" s="12" t="s">
        <v>25</v>
      </c>
    </row>
    <row r="24" customHeight="1" spans="1:19">
      <c r="A24" s="12" t="s">
        <v>31</v>
      </c>
      <c r="B24" s="13">
        <v>1</v>
      </c>
      <c r="C24" s="12" t="s">
        <v>84</v>
      </c>
      <c r="D24" s="12" t="s">
        <v>85</v>
      </c>
      <c r="E24" s="12" t="s">
        <v>86</v>
      </c>
      <c r="F24" s="12" t="s">
        <v>87</v>
      </c>
      <c r="G24" s="12" t="s">
        <v>88</v>
      </c>
      <c r="H24" s="12">
        <f t="shared" ref="H24:H32" si="7">G24*0.4</f>
        <v>23.88</v>
      </c>
      <c r="I24" s="12" t="s">
        <v>31</v>
      </c>
      <c r="J24" s="17">
        <f t="shared" ref="J24:J35" si="8">P24+R24</f>
        <v>88.05</v>
      </c>
      <c r="K24" s="17">
        <f t="shared" ref="K24:K35" si="9">J24*0.6</f>
        <v>52.83</v>
      </c>
      <c r="L24" s="17">
        <f t="shared" ref="L24:L35" si="10">H24+K24</f>
        <v>76.71</v>
      </c>
      <c r="M24" s="12">
        <v>1</v>
      </c>
      <c r="N24" s="12"/>
      <c r="O24" s="18">
        <v>87.02</v>
      </c>
      <c r="P24" s="13">
        <f t="shared" ref="P24:P35" si="11">O24*0.5</f>
        <v>43.51</v>
      </c>
      <c r="Q24" s="18">
        <v>89.08</v>
      </c>
      <c r="R24" s="18">
        <f t="shared" ref="R24:R35" si="12">Q24*0.5</f>
        <v>44.54</v>
      </c>
      <c r="S24" s="12" t="s">
        <v>25</v>
      </c>
    </row>
    <row r="25" customHeight="1" spans="1:19">
      <c r="A25" s="12" t="s">
        <v>31</v>
      </c>
      <c r="B25" s="13">
        <v>3</v>
      </c>
      <c r="C25" s="12" t="s">
        <v>89</v>
      </c>
      <c r="D25" s="12" t="s">
        <v>85</v>
      </c>
      <c r="E25" s="12" t="s">
        <v>86</v>
      </c>
      <c r="F25" s="12" t="s">
        <v>87</v>
      </c>
      <c r="G25" s="12" t="s">
        <v>90</v>
      </c>
      <c r="H25" s="12">
        <f t="shared" si="7"/>
        <v>23.3</v>
      </c>
      <c r="I25" s="12" t="s">
        <v>91</v>
      </c>
      <c r="J25" s="17">
        <f t="shared" si="8"/>
        <v>88</v>
      </c>
      <c r="K25" s="17">
        <f t="shared" si="9"/>
        <v>52.8</v>
      </c>
      <c r="L25" s="17">
        <f t="shared" si="10"/>
        <v>76.1</v>
      </c>
      <c r="M25" s="12">
        <v>2</v>
      </c>
      <c r="N25" s="12"/>
      <c r="O25" s="18">
        <v>86.48</v>
      </c>
      <c r="P25" s="13">
        <f t="shared" si="11"/>
        <v>43.24</v>
      </c>
      <c r="Q25" s="18">
        <v>89.52</v>
      </c>
      <c r="R25" s="18">
        <f t="shared" si="12"/>
        <v>44.76</v>
      </c>
      <c r="S25" s="12" t="s">
        <v>25</v>
      </c>
    </row>
    <row r="26" customHeight="1" spans="1:19">
      <c r="A26" s="12" t="s">
        <v>31</v>
      </c>
      <c r="B26" s="13">
        <v>2</v>
      </c>
      <c r="C26" s="12" t="s">
        <v>92</v>
      </c>
      <c r="D26" s="12" t="s">
        <v>85</v>
      </c>
      <c r="E26" s="12" t="s">
        <v>86</v>
      </c>
      <c r="F26" s="12" t="s">
        <v>87</v>
      </c>
      <c r="G26" s="12" t="s">
        <v>93</v>
      </c>
      <c r="H26" s="12">
        <f t="shared" si="7"/>
        <v>20.76</v>
      </c>
      <c r="I26" s="12" t="s">
        <v>28</v>
      </c>
      <c r="J26" s="17">
        <f t="shared" si="8"/>
        <v>88.33</v>
      </c>
      <c r="K26" s="17">
        <f t="shared" si="9"/>
        <v>52.998</v>
      </c>
      <c r="L26" s="17">
        <f t="shared" si="10"/>
        <v>73.758</v>
      </c>
      <c r="M26" s="12">
        <v>3</v>
      </c>
      <c r="N26" s="12"/>
      <c r="O26" s="18">
        <v>87.96</v>
      </c>
      <c r="P26" s="13">
        <f t="shared" si="11"/>
        <v>43.98</v>
      </c>
      <c r="Q26" s="18">
        <v>88.7</v>
      </c>
      <c r="R26" s="18">
        <f t="shared" si="12"/>
        <v>44.35</v>
      </c>
      <c r="S26" s="12" t="s">
        <v>25</v>
      </c>
    </row>
    <row r="27" customHeight="1" spans="1:19">
      <c r="A27" s="12" t="s">
        <v>31</v>
      </c>
      <c r="B27" s="13">
        <v>1</v>
      </c>
      <c r="C27" s="12" t="s">
        <v>94</v>
      </c>
      <c r="D27" s="12" t="s">
        <v>85</v>
      </c>
      <c r="E27" s="12" t="s">
        <v>86</v>
      </c>
      <c r="F27" s="12" t="s">
        <v>95</v>
      </c>
      <c r="G27" s="12" t="s">
        <v>96</v>
      </c>
      <c r="H27" s="12">
        <f t="shared" si="7"/>
        <v>26.62</v>
      </c>
      <c r="I27" s="12" t="s">
        <v>31</v>
      </c>
      <c r="J27" s="17">
        <f t="shared" si="8"/>
        <v>88.24</v>
      </c>
      <c r="K27" s="17">
        <f t="shared" si="9"/>
        <v>52.944</v>
      </c>
      <c r="L27" s="17">
        <f t="shared" si="10"/>
        <v>79.564</v>
      </c>
      <c r="M27" s="12">
        <v>1</v>
      </c>
      <c r="N27" s="12"/>
      <c r="O27" s="18">
        <v>87.7</v>
      </c>
      <c r="P27" s="13">
        <f t="shared" si="11"/>
        <v>43.85</v>
      </c>
      <c r="Q27" s="18">
        <v>88.78</v>
      </c>
      <c r="R27" s="18">
        <f t="shared" si="12"/>
        <v>44.39</v>
      </c>
      <c r="S27" s="12" t="s">
        <v>25</v>
      </c>
    </row>
    <row r="28" customHeight="1" spans="1:19">
      <c r="A28" s="12" t="s">
        <v>31</v>
      </c>
      <c r="B28" s="13">
        <v>1</v>
      </c>
      <c r="C28" s="12" t="s">
        <v>97</v>
      </c>
      <c r="D28" s="12" t="s">
        <v>85</v>
      </c>
      <c r="E28" s="12" t="s">
        <v>86</v>
      </c>
      <c r="F28" s="12" t="s">
        <v>98</v>
      </c>
      <c r="G28" s="12" t="s">
        <v>99</v>
      </c>
      <c r="H28" s="12">
        <f t="shared" si="7"/>
        <v>26.44</v>
      </c>
      <c r="I28" s="12" t="s">
        <v>31</v>
      </c>
      <c r="J28" s="17">
        <f t="shared" si="8"/>
        <v>87.1</v>
      </c>
      <c r="K28" s="17">
        <f t="shared" si="9"/>
        <v>52.26</v>
      </c>
      <c r="L28" s="17">
        <f t="shared" si="10"/>
        <v>78.7</v>
      </c>
      <c r="M28" s="12">
        <v>1</v>
      </c>
      <c r="N28" s="12"/>
      <c r="O28" s="18">
        <v>87.96</v>
      </c>
      <c r="P28" s="13">
        <f t="shared" si="11"/>
        <v>43.98</v>
      </c>
      <c r="Q28" s="18">
        <v>86.24</v>
      </c>
      <c r="R28" s="18">
        <f t="shared" si="12"/>
        <v>43.12</v>
      </c>
      <c r="S28" s="12" t="s">
        <v>25</v>
      </c>
    </row>
    <row r="29" customHeight="1" spans="1:19">
      <c r="A29" s="12" t="s">
        <v>31</v>
      </c>
      <c r="B29" s="13">
        <v>2</v>
      </c>
      <c r="C29" s="12" t="s">
        <v>100</v>
      </c>
      <c r="D29" s="12" t="s">
        <v>85</v>
      </c>
      <c r="E29" s="12" t="s">
        <v>86</v>
      </c>
      <c r="F29" s="12" t="s">
        <v>98</v>
      </c>
      <c r="G29" s="12" t="s">
        <v>101</v>
      </c>
      <c r="H29" s="12">
        <f t="shared" si="7"/>
        <v>20.9</v>
      </c>
      <c r="I29" s="12" t="s">
        <v>28</v>
      </c>
      <c r="J29" s="17">
        <f t="shared" si="8"/>
        <v>90.28</v>
      </c>
      <c r="K29" s="17">
        <f t="shared" si="9"/>
        <v>54.168</v>
      </c>
      <c r="L29" s="17">
        <f t="shared" si="10"/>
        <v>75.068</v>
      </c>
      <c r="M29" s="12">
        <v>2</v>
      </c>
      <c r="N29" s="12"/>
      <c r="O29" s="18">
        <v>90.4</v>
      </c>
      <c r="P29" s="13">
        <f t="shared" si="11"/>
        <v>45.2</v>
      </c>
      <c r="Q29" s="18">
        <v>90.16</v>
      </c>
      <c r="R29" s="18">
        <f t="shared" si="12"/>
        <v>45.08</v>
      </c>
      <c r="S29" s="12" t="s">
        <v>25</v>
      </c>
    </row>
    <row r="30" customHeight="1" spans="1:19">
      <c r="A30" s="12" t="s">
        <v>31</v>
      </c>
      <c r="B30" s="13">
        <v>3</v>
      </c>
      <c r="C30" s="12" t="s">
        <v>102</v>
      </c>
      <c r="D30" s="12" t="s">
        <v>85</v>
      </c>
      <c r="E30" s="12" t="s">
        <v>86</v>
      </c>
      <c r="F30" s="12" t="s">
        <v>98</v>
      </c>
      <c r="G30" s="12" t="s">
        <v>103</v>
      </c>
      <c r="H30" s="12">
        <f t="shared" si="7"/>
        <v>21.08</v>
      </c>
      <c r="I30" s="12" t="s">
        <v>91</v>
      </c>
      <c r="J30" s="17">
        <f t="shared" si="8"/>
        <v>37.58</v>
      </c>
      <c r="K30" s="17">
        <f t="shared" si="9"/>
        <v>22.548</v>
      </c>
      <c r="L30" s="17">
        <f t="shared" si="10"/>
        <v>43.628</v>
      </c>
      <c r="M30" s="12">
        <v>3</v>
      </c>
      <c r="N30" s="12"/>
      <c r="O30" s="18">
        <v>75.16</v>
      </c>
      <c r="P30" s="13">
        <f t="shared" si="11"/>
        <v>37.58</v>
      </c>
      <c r="Q30" s="18">
        <v>0</v>
      </c>
      <c r="R30" s="18">
        <f t="shared" si="12"/>
        <v>0</v>
      </c>
      <c r="S30" s="12" t="s">
        <v>25</v>
      </c>
    </row>
    <row r="31" customHeight="1" spans="1:19">
      <c r="A31" s="12" t="s">
        <v>31</v>
      </c>
      <c r="B31" s="13">
        <v>3</v>
      </c>
      <c r="C31" s="12" t="s">
        <v>104</v>
      </c>
      <c r="D31" s="14" t="s">
        <v>105</v>
      </c>
      <c r="E31" s="12" t="s">
        <v>86</v>
      </c>
      <c r="F31" s="12" t="s">
        <v>95</v>
      </c>
      <c r="G31" s="12" t="s">
        <v>106</v>
      </c>
      <c r="H31" s="12">
        <f t="shared" si="7"/>
        <v>29.82</v>
      </c>
      <c r="I31" s="12" t="s">
        <v>31</v>
      </c>
      <c r="J31" s="17">
        <f t="shared" si="8"/>
        <v>92.21</v>
      </c>
      <c r="K31" s="17">
        <f t="shared" si="9"/>
        <v>55.326</v>
      </c>
      <c r="L31" s="17">
        <f t="shared" si="10"/>
        <v>85.146</v>
      </c>
      <c r="M31" s="12">
        <v>1</v>
      </c>
      <c r="N31" s="12"/>
      <c r="O31" s="18">
        <v>91.32</v>
      </c>
      <c r="P31" s="13">
        <f t="shared" si="11"/>
        <v>45.66</v>
      </c>
      <c r="Q31" s="18">
        <v>93.1</v>
      </c>
      <c r="R31" s="18">
        <f t="shared" si="12"/>
        <v>46.55</v>
      </c>
      <c r="S31" s="12" t="s">
        <v>25</v>
      </c>
    </row>
    <row r="32" customHeight="1" spans="1:19">
      <c r="A32" s="12" t="s">
        <v>31</v>
      </c>
      <c r="B32" s="13">
        <v>2</v>
      </c>
      <c r="C32" s="12" t="s">
        <v>107</v>
      </c>
      <c r="D32" s="14" t="s">
        <v>105</v>
      </c>
      <c r="E32" s="12" t="s">
        <v>86</v>
      </c>
      <c r="F32" s="12" t="s">
        <v>95</v>
      </c>
      <c r="G32" s="12" t="s">
        <v>108</v>
      </c>
      <c r="H32" s="12">
        <f t="shared" si="7"/>
        <v>29.42</v>
      </c>
      <c r="I32" s="12" t="s">
        <v>91</v>
      </c>
      <c r="J32" s="17">
        <f t="shared" si="8"/>
        <v>89.55</v>
      </c>
      <c r="K32" s="17">
        <f t="shared" si="9"/>
        <v>53.73</v>
      </c>
      <c r="L32" s="17">
        <f t="shared" si="10"/>
        <v>83.15</v>
      </c>
      <c r="M32" s="12">
        <v>2</v>
      </c>
      <c r="N32" s="12"/>
      <c r="O32" s="18">
        <v>89.78</v>
      </c>
      <c r="P32" s="13">
        <f t="shared" si="11"/>
        <v>44.89</v>
      </c>
      <c r="Q32" s="18">
        <v>89.32</v>
      </c>
      <c r="R32" s="18">
        <f t="shared" si="12"/>
        <v>44.66</v>
      </c>
      <c r="S32" s="12" t="s">
        <v>25</v>
      </c>
    </row>
    <row r="33" customHeight="1" spans="1:19">
      <c r="A33" s="12" t="s">
        <v>31</v>
      </c>
      <c r="B33" s="13">
        <v>1</v>
      </c>
      <c r="C33" s="12" t="s">
        <v>109</v>
      </c>
      <c r="D33" s="14" t="s">
        <v>105</v>
      </c>
      <c r="E33" s="12" t="s">
        <v>86</v>
      </c>
      <c r="F33" s="12" t="s">
        <v>95</v>
      </c>
      <c r="G33" s="12" t="s">
        <v>110</v>
      </c>
      <c r="H33" s="12">
        <f t="shared" ref="H33:H54" si="13">G33*0.4</f>
        <v>25.84</v>
      </c>
      <c r="I33" s="12" t="s">
        <v>28</v>
      </c>
      <c r="J33" s="17">
        <f t="shared" si="8"/>
        <v>86.75</v>
      </c>
      <c r="K33" s="17">
        <f t="shared" si="9"/>
        <v>52.05</v>
      </c>
      <c r="L33" s="17">
        <f t="shared" si="10"/>
        <v>77.89</v>
      </c>
      <c r="M33" s="12">
        <v>3</v>
      </c>
      <c r="N33" s="12"/>
      <c r="O33" s="18">
        <v>81.88</v>
      </c>
      <c r="P33" s="13">
        <f t="shared" si="11"/>
        <v>40.94</v>
      </c>
      <c r="Q33" s="18">
        <v>91.62</v>
      </c>
      <c r="R33" s="18">
        <f t="shared" si="12"/>
        <v>45.81</v>
      </c>
      <c r="S33" s="12" t="s">
        <v>25</v>
      </c>
    </row>
    <row r="34" customHeight="1" spans="1:19">
      <c r="A34" s="12" t="s">
        <v>31</v>
      </c>
      <c r="B34" s="13">
        <v>1</v>
      </c>
      <c r="C34" s="12" t="s">
        <v>111</v>
      </c>
      <c r="D34" s="12" t="s">
        <v>112</v>
      </c>
      <c r="E34" s="12" t="s">
        <v>86</v>
      </c>
      <c r="F34" s="12" t="s">
        <v>87</v>
      </c>
      <c r="G34" s="12" t="s">
        <v>113</v>
      </c>
      <c r="H34" s="12">
        <f t="shared" si="13"/>
        <v>24.18</v>
      </c>
      <c r="I34" s="12" t="s">
        <v>91</v>
      </c>
      <c r="J34" s="17">
        <f t="shared" si="8"/>
        <v>91.23</v>
      </c>
      <c r="K34" s="17">
        <f t="shared" si="9"/>
        <v>54.738</v>
      </c>
      <c r="L34" s="17">
        <f t="shared" si="10"/>
        <v>78.918</v>
      </c>
      <c r="M34" s="12">
        <v>1</v>
      </c>
      <c r="N34" s="12"/>
      <c r="O34" s="18">
        <v>91.42</v>
      </c>
      <c r="P34" s="13">
        <f t="shared" si="11"/>
        <v>45.71</v>
      </c>
      <c r="Q34" s="18">
        <v>91.04</v>
      </c>
      <c r="R34" s="18">
        <f t="shared" si="12"/>
        <v>45.52</v>
      </c>
      <c r="S34" s="12" t="s">
        <v>25</v>
      </c>
    </row>
    <row r="35" customHeight="1" spans="1:19">
      <c r="A35" s="12" t="s">
        <v>31</v>
      </c>
      <c r="B35" s="13">
        <v>2</v>
      </c>
      <c r="C35" s="12" t="s">
        <v>114</v>
      </c>
      <c r="D35" s="12" t="s">
        <v>112</v>
      </c>
      <c r="E35" s="12" t="s">
        <v>86</v>
      </c>
      <c r="F35" s="12" t="s">
        <v>87</v>
      </c>
      <c r="G35" s="12" t="s">
        <v>115</v>
      </c>
      <c r="H35" s="12">
        <f t="shared" si="13"/>
        <v>25.64</v>
      </c>
      <c r="I35" s="12" t="s">
        <v>31</v>
      </c>
      <c r="J35" s="17">
        <f t="shared" si="8"/>
        <v>88.08</v>
      </c>
      <c r="K35" s="17">
        <f t="shared" si="9"/>
        <v>52.848</v>
      </c>
      <c r="L35" s="17">
        <f t="shared" si="10"/>
        <v>78.488</v>
      </c>
      <c r="M35" s="12">
        <v>2</v>
      </c>
      <c r="N35" s="12"/>
      <c r="O35" s="18">
        <v>87.68</v>
      </c>
      <c r="P35" s="13">
        <f t="shared" si="11"/>
        <v>43.84</v>
      </c>
      <c r="Q35" s="18">
        <v>88.48</v>
      </c>
      <c r="R35" s="18">
        <f t="shared" si="12"/>
        <v>44.24</v>
      </c>
      <c r="S35" s="12" t="s">
        <v>25</v>
      </c>
    </row>
    <row r="36" customHeight="1" spans="1:19">
      <c r="A36" s="12" t="s">
        <v>31</v>
      </c>
      <c r="B36" s="13">
        <v>0</v>
      </c>
      <c r="C36" s="12" t="s">
        <v>116</v>
      </c>
      <c r="D36" s="12" t="s">
        <v>112</v>
      </c>
      <c r="E36" s="12" t="s">
        <v>86</v>
      </c>
      <c r="F36" s="12" t="s">
        <v>87</v>
      </c>
      <c r="G36" s="12" t="s">
        <v>117</v>
      </c>
      <c r="H36" s="12">
        <f t="shared" si="13"/>
        <v>21.88</v>
      </c>
      <c r="I36" s="12" t="s">
        <v>28</v>
      </c>
      <c r="J36" s="17">
        <f t="shared" ref="J36:J54" si="14">P36+R36</f>
        <v>0</v>
      </c>
      <c r="K36" s="17">
        <f t="shared" ref="K36:K54" si="15">J36*0.6</f>
        <v>0</v>
      </c>
      <c r="L36" s="17">
        <f t="shared" ref="L36:L54" si="16">H36+K36</f>
        <v>21.88</v>
      </c>
      <c r="M36" s="12">
        <v>3</v>
      </c>
      <c r="N36" s="12"/>
      <c r="O36" s="18">
        <v>0</v>
      </c>
      <c r="P36" s="13">
        <f t="shared" ref="P36:P54" si="17">O36*0.5</f>
        <v>0</v>
      </c>
      <c r="Q36" s="18">
        <v>0</v>
      </c>
      <c r="R36" s="18">
        <f t="shared" ref="R36:R54" si="18">Q36*0.5</f>
        <v>0</v>
      </c>
      <c r="S36" s="12" t="s">
        <v>25</v>
      </c>
    </row>
    <row r="37" customHeight="1" spans="1:19">
      <c r="A37" s="12" t="s">
        <v>91</v>
      </c>
      <c r="B37" s="13">
        <v>2</v>
      </c>
      <c r="C37" s="12" t="s">
        <v>118</v>
      </c>
      <c r="D37" s="12" t="s">
        <v>112</v>
      </c>
      <c r="E37" s="12" t="s">
        <v>86</v>
      </c>
      <c r="F37" s="12" t="s">
        <v>95</v>
      </c>
      <c r="G37" s="12" t="s">
        <v>119</v>
      </c>
      <c r="H37" s="12">
        <f t="shared" si="13"/>
        <v>30.52</v>
      </c>
      <c r="I37" s="12" t="s">
        <v>31</v>
      </c>
      <c r="J37" s="17">
        <f t="shared" si="14"/>
        <v>93.35</v>
      </c>
      <c r="K37" s="17">
        <f t="shared" si="15"/>
        <v>56.01</v>
      </c>
      <c r="L37" s="17">
        <f t="shared" si="16"/>
        <v>86.53</v>
      </c>
      <c r="M37" s="12">
        <v>1</v>
      </c>
      <c r="N37" s="12"/>
      <c r="O37" s="18">
        <v>92.74</v>
      </c>
      <c r="P37" s="13">
        <f t="shared" si="17"/>
        <v>46.37</v>
      </c>
      <c r="Q37" s="18">
        <v>93.96</v>
      </c>
      <c r="R37" s="18">
        <f t="shared" si="18"/>
        <v>46.98</v>
      </c>
      <c r="S37" s="12" t="s">
        <v>25</v>
      </c>
    </row>
    <row r="38" customHeight="1" spans="1:19">
      <c r="A38" s="12" t="s">
        <v>91</v>
      </c>
      <c r="B38" s="13">
        <v>4</v>
      </c>
      <c r="C38" s="12" t="s">
        <v>120</v>
      </c>
      <c r="D38" s="12" t="s">
        <v>112</v>
      </c>
      <c r="E38" s="12" t="s">
        <v>86</v>
      </c>
      <c r="F38" s="12" t="s">
        <v>95</v>
      </c>
      <c r="G38" s="12" t="s">
        <v>121</v>
      </c>
      <c r="H38" s="12">
        <f t="shared" si="13"/>
        <v>27.56</v>
      </c>
      <c r="I38" s="12" t="s">
        <v>91</v>
      </c>
      <c r="J38" s="17">
        <f t="shared" si="14"/>
        <v>91.29</v>
      </c>
      <c r="K38" s="17">
        <f t="shared" si="15"/>
        <v>54.774</v>
      </c>
      <c r="L38" s="17">
        <f t="shared" si="16"/>
        <v>82.334</v>
      </c>
      <c r="M38" s="12">
        <v>2</v>
      </c>
      <c r="N38" s="12"/>
      <c r="O38" s="18">
        <v>92.16</v>
      </c>
      <c r="P38" s="13">
        <f t="shared" si="17"/>
        <v>46.08</v>
      </c>
      <c r="Q38" s="18">
        <v>90.42</v>
      </c>
      <c r="R38" s="18">
        <f t="shared" si="18"/>
        <v>45.21</v>
      </c>
      <c r="S38" s="12" t="s">
        <v>25</v>
      </c>
    </row>
    <row r="39" customHeight="1" spans="1:19">
      <c r="A39" s="12" t="s">
        <v>91</v>
      </c>
      <c r="B39" s="13">
        <v>5</v>
      </c>
      <c r="C39" s="12" t="s">
        <v>122</v>
      </c>
      <c r="D39" s="12" t="s">
        <v>112</v>
      </c>
      <c r="E39" s="12" t="s">
        <v>86</v>
      </c>
      <c r="F39" s="12" t="s">
        <v>95</v>
      </c>
      <c r="G39" s="12" t="s">
        <v>123</v>
      </c>
      <c r="H39" s="12">
        <f t="shared" si="13"/>
        <v>26.54</v>
      </c>
      <c r="I39" s="12" t="s">
        <v>28</v>
      </c>
      <c r="J39" s="17">
        <f t="shared" si="14"/>
        <v>91.53</v>
      </c>
      <c r="K39" s="17">
        <f t="shared" si="15"/>
        <v>54.918</v>
      </c>
      <c r="L39" s="17">
        <f t="shared" si="16"/>
        <v>81.458</v>
      </c>
      <c r="M39" s="12">
        <v>3</v>
      </c>
      <c r="N39" s="12"/>
      <c r="O39" s="18">
        <v>89.98</v>
      </c>
      <c r="P39" s="13">
        <f t="shared" si="17"/>
        <v>44.99</v>
      </c>
      <c r="Q39" s="18">
        <v>93.08</v>
      </c>
      <c r="R39" s="18">
        <f t="shared" si="18"/>
        <v>46.54</v>
      </c>
      <c r="S39" s="12" t="s">
        <v>25</v>
      </c>
    </row>
    <row r="40" customHeight="1" spans="1:19">
      <c r="A40" s="12" t="s">
        <v>91</v>
      </c>
      <c r="B40" s="13">
        <v>3</v>
      </c>
      <c r="C40" s="12" t="s">
        <v>124</v>
      </c>
      <c r="D40" s="12" t="s">
        <v>112</v>
      </c>
      <c r="E40" s="12" t="s">
        <v>86</v>
      </c>
      <c r="F40" s="12" t="s">
        <v>95</v>
      </c>
      <c r="G40" s="12" t="s">
        <v>125</v>
      </c>
      <c r="H40" s="12">
        <f t="shared" si="13"/>
        <v>26.5</v>
      </c>
      <c r="I40" s="12" t="s">
        <v>24</v>
      </c>
      <c r="J40" s="17">
        <f t="shared" si="14"/>
        <v>89.43</v>
      </c>
      <c r="K40" s="17">
        <f t="shared" si="15"/>
        <v>53.658</v>
      </c>
      <c r="L40" s="17">
        <f t="shared" si="16"/>
        <v>80.158</v>
      </c>
      <c r="M40" s="12">
        <v>4</v>
      </c>
      <c r="N40" s="12"/>
      <c r="O40" s="18">
        <v>89.3</v>
      </c>
      <c r="P40" s="13">
        <f t="shared" si="17"/>
        <v>44.65</v>
      </c>
      <c r="Q40" s="18">
        <v>89.56</v>
      </c>
      <c r="R40" s="18">
        <f t="shared" si="18"/>
        <v>44.78</v>
      </c>
      <c r="S40" s="12" t="s">
        <v>25</v>
      </c>
    </row>
    <row r="41" customHeight="1" spans="1:19">
      <c r="A41" s="12" t="s">
        <v>91</v>
      </c>
      <c r="B41" s="13">
        <v>0</v>
      </c>
      <c r="C41" s="12" t="s">
        <v>126</v>
      </c>
      <c r="D41" s="12" t="s">
        <v>112</v>
      </c>
      <c r="E41" s="12" t="s">
        <v>86</v>
      </c>
      <c r="F41" s="12" t="s">
        <v>95</v>
      </c>
      <c r="G41" s="12" t="s">
        <v>127</v>
      </c>
      <c r="H41" s="12">
        <f t="shared" si="13"/>
        <v>25.02</v>
      </c>
      <c r="I41" s="12" t="s">
        <v>34</v>
      </c>
      <c r="J41" s="17">
        <f t="shared" si="14"/>
        <v>0</v>
      </c>
      <c r="K41" s="17">
        <f t="shared" si="15"/>
        <v>0</v>
      </c>
      <c r="L41" s="17">
        <f t="shared" si="16"/>
        <v>25.02</v>
      </c>
      <c r="M41" s="12">
        <v>5</v>
      </c>
      <c r="N41" s="12"/>
      <c r="O41" s="18">
        <v>0</v>
      </c>
      <c r="P41" s="13">
        <f t="shared" si="17"/>
        <v>0</v>
      </c>
      <c r="Q41" s="18">
        <v>0</v>
      </c>
      <c r="R41" s="18">
        <f t="shared" si="18"/>
        <v>0</v>
      </c>
      <c r="S41" s="12" t="s">
        <v>25</v>
      </c>
    </row>
    <row r="42" customHeight="1" spans="1:19">
      <c r="A42" s="12" t="s">
        <v>91</v>
      </c>
      <c r="B42" s="13">
        <v>2</v>
      </c>
      <c r="C42" s="12" t="s">
        <v>128</v>
      </c>
      <c r="D42" s="12" t="s">
        <v>112</v>
      </c>
      <c r="E42" s="12" t="s">
        <v>86</v>
      </c>
      <c r="F42" s="12" t="s">
        <v>98</v>
      </c>
      <c r="G42" s="12" t="s">
        <v>129</v>
      </c>
      <c r="H42" s="12">
        <f t="shared" ref="H42:H47" si="19">G42*0.4</f>
        <v>26.42</v>
      </c>
      <c r="I42" s="12" t="s">
        <v>31</v>
      </c>
      <c r="J42" s="17">
        <f t="shared" ref="J42:J47" si="20">P42+R42</f>
        <v>87.3</v>
      </c>
      <c r="K42" s="17">
        <f t="shared" ref="K42:K47" si="21">J42*0.6</f>
        <v>52.38</v>
      </c>
      <c r="L42" s="17">
        <f t="shared" ref="L42:L47" si="22">H42+K42</f>
        <v>78.8</v>
      </c>
      <c r="M42" s="12">
        <v>1</v>
      </c>
      <c r="N42" s="12"/>
      <c r="O42" s="18">
        <v>85.82</v>
      </c>
      <c r="P42" s="13">
        <f t="shared" ref="P42:P47" si="23">O42*0.5</f>
        <v>42.91</v>
      </c>
      <c r="Q42" s="18">
        <v>88.78</v>
      </c>
      <c r="R42" s="18">
        <f t="shared" ref="R42:R47" si="24">Q42*0.5</f>
        <v>44.39</v>
      </c>
      <c r="S42" s="12" t="s">
        <v>25</v>
      </c>
    </row>
    <row r="43" customHeight="1" spans="1:19">
      <c r="A43" s="12" t="s">
        <v>91</v>
      </c>
      <c r="B43" s="13">
        <v>5</v>
      </c>
      <c r="C43" s="12" t="s">
        <v>130</v>
      </c>
      <c r="D43" s="12" t="s">
        <v>112</v>
      </c>
      <c r="E43" s="12" t="s">
        <v>86</v>
      </c>
      <c r="F43" s="12" t="s">
        <v>98</v>
      </c>
      <c r="G43" s="12" t="s">
        <v>131</v>
      </c>
      <c r="H43" s="12">
        <f t="shared" si="19"/>
        <v>23.82</v>
      </c>
      <c r="I43" s="12" t="s">
        <v>91</v>
      </c>
      <c r="J43" s="17">
        <f t="shared" si="20"/>
        <v>87.93</v>
      </c>
      <c r="K43" s="17">
        <f t="shared" si="21"/>
        <v>52.758</v>
      </c>
      <c r="L43" s="17">
        <f t="shared" si="22"/>
        <v>76.578</v>
      </c>
      <c r="M43" s="12">
        <v>2</v>
      </c>
      <c r="N43" s="12"/>
      <c r="O43" s="18">
        <v>86.46</v>
      </c>
      <c r="P43" s="13">
        <f t="shared" si="23"/>
        <v>43.23</v>
      </c>
      <c r="Q43" s="18">
        <v>89.4</v>
      </c>
      <c r="R43" s="18">
        <f t="shared" si="24"/>
        <v>44.7</v>
      </c>
      <c r="S43" s="12" t="s">
        <v>25</v>
      </c>
    </row>
    <row r="44" customHeight="1" spans="1:19">
      <c r="A44" s="12" t="s">
        <v>91</v>
      </c>
      <c r="B44" s="13">
        <v>3</v>
      </c>
      <c r="C44" s="12" t="s">
        <v>132</v>
      </c>
      <c r="D44" s="12" t="s">
        <v>112</v>
      </c>
      <c r="E44" s="12" t="s">
        <v>86</v>
      </c>
      <c r="F44" s="12" t="s">
        <v>98</v>
      </c>
      <c r="G44" s="12" t="s">
        <v>133</v>
      </c>
      <c r="H44" s="12">
        <f t="shared" si="19"/>
        <v>21.22</v>
      </c>
      <c r="I44" s="12" t="s">
        <v>24</v>
      </c>
      <c r="J44" s="17">
        <f t="shared" si="20"/>
        <v>86.77</v>
      </c>
      <c r="K44" s="17">
        <f t="shared" si="21"/>
        <v>52.062</v>
      </c>
      <c r="L44" s="17">
        <f t="shared" si="22"/>
        <v>73.282</v>
      </c>
      <c r="M44" s="12">
        <v>3</v>
      </c>
      <c r="N44" s="12"/>
      <c r="O44" s="18">
        <v>83.66</v>
      </c>
      <c r="P44" s="13">
        <f t="shared" si="23"/>
        <v>41.83</v>
      </c>
      <c r="Q44" s="18">
        <v>89.88</v>
      </c>
      <c r="R44" s="18">
        <f t="shared" si="24"/>
        <v>44.94</v>
      </c>
      <c r="S44" s="12" t="s">
        <v>25</v>
      </c>
    </row>
    <row r="45" customHeight="1" spans="1:19">
      <c r="A45" s="12" t="s">
        <v>91</v>
      </c>
      <c r="B45" s="13">
        <v>6</v>
      </c>
      <c r="C45" s="12" t="s">
        <v>134</v>
      </c>
      <c r="D45" s="12" t="s">
        <v>112</v>
      </c>
      <c r="E45" s="12" t="s">
        <v>86</v>
      </c>
      <c r="F45" s="12" t="s">
        <v>98</v>
      </c>
      <c r="G45" s="12" t="s">
        <v>135</v>
      </c>
      <c r="H45" s="12">
        <f t="shared" si="19"/>
        <v>20.46</v>
      </c>
      <c r="I45" s="12" t="s">
        <v>58</v>
      </c>
      <c r="J45" s="17">
        <f t="shared" si="20"/>
        <v>86.4</v>
      </c>
      <c r="K45" s="17">
        <f t="shared" si="21"/>
        <v>51.84</v>
      </c>
      <c r="L45" s="17">
        <f t="shared" si="22"/>
        <v>72.3</v>
      </c>
      <c r="M45" s="12">
        <v>4</v>
      </c>
      <c r="N45" s="12"/>
      <c r="O45" s="18">
        <v>84.8</v>
      </c>
      <c r="P45" s="13">
        <f t="shared" si="23"/>
        <v>42.4</v>
      </c>
      <c r="Q45" s="18">
        <v>88</v>
      </c>
      <c r="R45" s="18">
        <f t="shared" si="24"/>
        <v>44</v>
      </c>
      <c r="S45" s="12" t="s">
        <v>25</v>
      </c>
    </row>
    <row r="46" customHeight="1" spans="1:19">
      <c r="A46" s="12" t="s">
        <v>91</v>
      </c>
      <c r="B46" s="13">
        <v>4</v>
      </c>
      <c r="C46" s="12" t="s">
        <v>136</v>
      </c>
      <c r="D46" s="12" t="s">
        <v>112</v>
      </c>
      <c r="E46" s="12" t="s">
        <v>86</v>
      </c>
      <c r="F46" s="12" t="s">
        <v>98</v>
      </c>
      <c r="G46" s="12" t="s">
        <v>137</v>
      </c>
      <c r="H46" s="12">
        <f t="shared" si="19"/>
        <v>20.5</v>
      </c>
      <c r="I46" s="12" t="s">
        <v>138</v>
      </c>
      <c r="J46" s="17">
        <f t="shared" si="20"/>
        <v>83.33</v>
      </c>
      <c r="K46" s="17">
        <f t="shared" si="21"/>
        <v>49.998</v>
      </c>
      <c r="L46" s="17">
        <f t="shared" si="22"/>
        <v>70.498</v>
      </c>
      <c r="M46" s="12">
        <v>5</v>
      </c>
      <c r="N46" s="12"/>
      <c r="O46" s="18">
        <v>81.3</v>
      </c>
      <c r="P46" s="13">
        <f t="shared" si="23"/>
        <v>40.65</v>
      </c>
      <c r="Q46" s="18">
        <v>85.36</v>
      </c>
      <c r="R46" s="18">
        <f t="shared" si="24"/>
        <v>42.68</v>
      </c>
      <c r="S46" s="12" t="s">
        <v>25</v>
      </c>
    </row>
    <row r="47" customHeight="1" spans="1:19">
      <c r="A47" s="12" t="s">
        <v>91</v>
      </c>
      <c r="B47" s="13">
        <v>0</v>
      </c>
      <c r="C47" s="12" t="s">
        <v>139</v>
      </c>
      <c r="D47" s="12" t="s">
        <v>112</v>
      </c>
      <c r="E47" s="12" t="s">
        <v>86</v>
      </c>
      <c r="F47" s="12" t="s">
        <v>98</v>
      </c>
      <c r="G47" s="12" t="s">
        <v>140</v>
      </c>
      <c r="H47" s="12">
        <f t="shared" si="19"/>
        <v>22.38</v>
      </c>
      <c r="I47" s="12" t="s">
        <v>28</v>
      </c>
      <c r="J47" s="17">
        <f t="shared" si="20"/>
        <v>0</v>
      </c>
      <c r="K47" s="17">
        <f t="shared" si="21"/>
        <v>0</v>
      </c>
      <c r="L47" s="17">
        <f t="shared" si="22"/>
        <v>22.38</v>
      </c>
      <c r="M47" s="12">
        <v>6</v>
      </c>
      <c r="N47" s="12"/>
      <c r="O47" s="18">
        <v>0</v>
      </c>
      <c r="P47" s="13">
        <f t="shared" si="23"/>
        <v>0</v>
      </c>
      <c r="Q47" s="18">
        <v>0</v>
      </c>
      <c r="R47" s="18">
        <f t="shared" si="24"/>
        <v>0</v>
      </c>
      <c r="S47" s="12" t="s">
        <v>25</v>
      </c>
    </row>
    <row r="48" customHeight="1" spans="1:19">
      <c r="A48" s="12" t="s">
        <v>31</v>
      </c>
      <c r="B48" s="13">
        <v>1</v>
      </c>
      <c r="C48" s="12" t="s">
        <v>141</v>
      </c>
      <c r="D48" s="12" t="s">
        <v>85</v>
      </c>
      <c r="E48" s="12" t="s">
        <v>142</v>
      </c>
      <c r="F48" s="12" t="s">
        <v>95</v>
      </c>
      <c r="G48" s="12" t="s">
        <v>143</v>
      </c>
      <c r="H48" s="12">
        <f t="shared" si="13"/>
        <v>28.24</v>
      </c>
      <c r="I48" s="12" t="s">
        <v>31</v>
      </c>
      <c r="J48" s="17">
        <f t="shared" si="14"/>
        <v>87.34</v>
      </c>
      <c r="K48" s="17">
        <f t="shared" si="15"/>
        <v>52.404</v>
      </c>
      <c r="L48" s="17">
        <f t="shared" si="16"/>
        <v>80.644</v>
      </c>
      <c r="M48" s="12">
        <v>1</v>
      </c>
      <c r="N48" s="12"/>
      <c r="O48" s="18">
        <v>87.62</v>
      </c>
      <c r="P48" s="13">
        <f t="shared" si="17"/>
        <v>43.81</v>
      </c>
      <c r="Q48" s="18">
        <v>87.06</v>
      </c>
      <c r="R48" s="18">
        <f t="shared" si="18"/>
        <v>43.53</v>
      </c>
      <c r="S48" s="12" t="s">
        <v>53</v>
      </c>
    </row>
    <row r="49" customHeight="1" spans="1:19">
      <c r="A49" s="12" t="s">
        <v>31</v>
      </c>
      <c r="B49" s="13">
        <v>2</v>
      </c>
      <c r="C49" s="12" t="s">
        <v>144</v>
      </c>
      <c r="D49" s="12" t="s">
        <v>85</v>
      </c>
      <c r="E49" s="12" t="s">
        <v>142</v>
      </c>
      <c r="F49" s="12" t="s">
        <v>87</v>
      </c>
      <c r="G49" s="12" t="s">
        <v>135</v>
      </c>
      <c r="H49" s="12">
        <f t="shared" si="13"/>
        <v>20.46</v>
      </c>
      <c r="I49" s="12" t="s">
        <v>91</v>
      </c>
      <c r="J49" s="17">
        <f t="shared" si="14"/>
        <v>91.1</v>
      </c>
      <c r="K49" s="17">
        <f t="shared" si="15"/>
        <v>54.66</v>
      </c>
      <c r="L49" s="17">
        <f t="shared" si="16"/>
        <v>75.12</v>
      </c>
      <c r="M49" s="12">
        <v>1</v>
      </c>
      <c r="N49" s="12"/>
      <c r="O49" s="18">
        <v>91.04</v>
      </c>
      <c r="P49" s="13">
        <f t="shared" si="17"/>
        <v>45.52</v>
      </c>
      <c r="Q49" s="18">
        <v>91.16</v>
      </c>
      <c r="R49" s="18">
        <f t="shared" si="18"/>
        <v>45.58</v>
      </c>
      <c r="S49" s="12" t="s">
        <v>25</v>
      </c>
    </row>
    <row r="50" customHeight="1" spans="1:19">
      <c r="A50" s="12" t="s">
        <v>31</v>
      </c>
      <c r="B50" s="13">
        <v>3</v>
      </c>
      <c r="C50" s="12" t="s">
        <v>145</v>
      </c>
      <c r="D50" s="12" t="s">
        <v>85</v>
      </c>
      <c r="E50" s="12" t="s">
        <v>142</v>
      </c>
      <c r="F50" s="12" t="s">
        <v>87</v>
      </c>
      <c r="G50" s="12" t="s">
        <v>146</v>
      </c>
      <c r="H50" s="12">
        <f t="shared" si="13"/>
        <v>20.64</v>
      </c>
      <c r="I50" s="12" t="s">
        <v>31</v>
      </c>
      <c r="J50" s="17">
        <f t="shared" si="14"/>
        <v>90.15</v>
      </c>
      <c r="K50" s="17">
        <f t="shared" si="15"/>
        <v>54.09</v>
      </c>
      <c r="L50" s="17">
        <f t="shared" si="16"/>
        <v>74.73</v>
      </c>
      <c r="M50" s="12">
        <v>2</v>
      </c>
      <c r="N50" s="12"/>
      <c r="O50" s="18">
        <v>90.06</v>
      </c>
      <c r="P50" s="13">
        <f t="shared" si="17"/>
        <v>45.03</v>
      </c>
      <c r="Q50" s="18">
        <v>90.24</v>
      </c>
      <c r="R50" s="18">
        <f t="shared" si="18"/>
        <v>45.12</v>
      </c>
      <c r="S50" s="12" t="s">
        <v>25</v>
      </c>
    </row>
    <row r="51" customHeight="1" spans="1:19">
      <c r="A51" s="12" t="s">
        <v>31</v>
      </c>
      <c r="B51" s="13">
        <v>1</v>
      </c>
      <c r="C51" s="12" t="s">
        <v>147</v>
      </c>
      <c r="D51" s="12" t="s">
        <v>85</v>
      </c>
      <c r="E51" s="12" t="s">
        <v>142</v>
      </c>
      <c r="F51" s="12" t="s">
        <v>87</v>
      </c>
      <c r="G51" s="12" t="s">
        <v>148</v>
      </c>
      <c r="H51" s="12">
        <f t="shared" si="13"/>
        <v>19.24</v>
      </c>
      <c r="I51" s="12" t="s">
        <v>28</v>
      </c>
      <c r="J51" s="17">
        <f t="shared" si="14"/>
        <v>84.27</v>
      </c>
      <c r="K51" s="17">
        <f t="shared" si="15"/>
        <v>50.562</v>
      </c>
      <c r="L51" s="17">
        <f t="shared" si="16"/>
        <v>69.802</v>
      </c>
      <c r="M51" s="12">
        <v>3</v>
      </c>
      <c r="N51" s="12"/>
      <c r="O51" s="18">
        <v>86.22</v>
      </c>
      <c r="P51" s="13">
        <f t="shared" si="17"/>
        <v>43.11</v>
      </c>
      <c r="Q51" s="18">
        <v>82.32</v>
      </c>
      <c r="R51" s="18">
        <f t="shared" si="18"/>
        <v>41.16</v>
      </c>
      <c r="S51" s="12" t="s">
        <v>25</v>
      </c>
    </row>
    <row r="52" customHeight="1" spans="1:19">
      <c r="A52" s="12" t="s">
        <v>31</v>
      </c>
      <c r="B52" s="13">
        <v>1</v>
      </c>
      <c r="C52" s="12" t="s">
        <v>149</v>
      </c>
      <c r="D52" s="12" t="s">
        <v>112</v>
      </c>
      <c r="E52" s="12" t="s">
        <v>142</v>
      </c>
      <c r="F52" s="12" t="s">
        <v>87</v>
      </c>
      <c r="G52" s="12" t="s">
        <v>135</v>
      </c>
      <c r="H52" s="12">
        <f t="shared" si="13"/>
        <v>20.46</v>
      </c>
      <c r="I52" s="12" t="s">
        <v>31</v>
      </c>
      <c r="J52" s="17">
        <f t="shared" si="14"/>
        <v>86.11</v>
      </c>
      <c r="K52" s="17">
        <f t="shared" si="15"/>
        <v>51.666</v>
      </c>
      <c r="L52" s="17">
        <f t="shared" si="16"/>
        <v>72.126</v>
      </c>
      <c r="M52" s="12">
        <v>1</v>
      </c>
      <c r="N52" s="12"/>
      <c r="O52" s="18">
        <v>85.32</v>
      </c>
      <c r="P52" s="13">
        <f t="shared" si="17"/>
        <v>42.66</v>
      </c>
      <c r="Q52" s="18">
        <v>86.9</v>
      </c>
      <c r="R52" s="18">
        <f t="shared" si="18"/>
        <v>43.45</v>
      </c>
      <c r="S52" s="12" t="s">
        <v>25</v>
      </c>
    </row>
    <row r="53" customHeight="1" spans="1:19">
      <c r="A53" s="12" t="s">
        <v>31</v>
      </c>
      <c r="B53" s="13">
        <v>1</v>
      </c>
      <c r="C53" s="12" t="s">
        <v>150</v>
      </c>
      <c r="D53" s="12" t="s">
        <v>112</v>
      </c>
      <c r="E53" s="12" t="s">
        <v>142</v>
      </c>
      <c r="F53" s="12" t="s">
        <v>98</v>
      </c>
      <c r="G53" s="12" t="s">
        <v>151</v>
      </c>
      <c r="H53" s="12">
        <f t="shared" si="13"/>
        <v>23.2</v>
      </c>
      <c r="I53" s="12" t="s">
        <v>31</v>
      </c>
      <c r="J53" s="17">
        <f t="shared" si="14"/>
        <v>83.72</v>
      </c>
      <c r="K53" s="17">
        <f t="shared" si="15"/>
        <v>50.232</v>
      </c>
      <c r="L53" s="17">
        <f t="shared" si="16"/>
        <v>73.432</v>
      </c>
      <c r="M53" s="12">
        <v>1</v>
      </c>
      <c r="N53" s="12"/>
      <c r="O53" s="18">
        <v>84.24</v>
      </c>
      <c r="P53" s="13">
        <f t="shared" si="17"/>
        <v>42.12</v>
      </c>
      <c r="Q53" s="18">
        <v>83.2</v>
      </c>
      <c r="R53" s="18">
        <f t="shared" si="18"/>
        <v>41.6</v>
      </c>
      <c r="S53" s="12" t="s">
        <v>25</v>
      </c>
    </row>
    <row r="54" customHeight="1" spans="1:19">
      <c r="A54" s="12" t="s">
        <v>31</v>
      </c>
      <c r="B54" s="13">
        <v>2</v>
      </c>
      <c r="C54" s="12" t="s">
        <v>152</v>
      </c>
      <c r="D54" s="12" t="s">
        <v>112</v>
      </c>
      <c r="E54" s="12" t="s">
        <v>142</v>
      </c>
      <c r="F54" s="12" t="s">
        <v>98</v>
      </c>
      <c r="G54" s="12" t="s">
        <v>153</v>
      </c>
      <c r="H54" s="12">
        <f t="shared" si="13"/>
        <v>19.56</v>
      </c>
      <c r="I54" s="12" t="s">
        <v>28</v>
      </c>
      <c r="J54" s="17">
        <f t="shared" si="14"/>
        <v>85.89</v>
      </c>
      <c r="K54" s="17">
        <f t="shared" si="15"/>
        <v>51.534</v>
      </c>
      <c r="L54" s="17">
        <f t="shared" si="16"/>
        <v>71.094</v>
      </c>
      <c r="M54" s="12">
        <v>2</v>
      </c>
      <c r="N54" s="12"/>
      <c r="O54" s="18">
        <v>87.12</v>
      </c>
      <c r="P54" s="13">
        <f t="shared" si="17"/>
        <v>43.56</v>
      </c>
      <c r="Q54" s="18">
        <v>84.66</v>
      </c>
      <c r="R54" s="18">
        <f t="shared" si="18"/>
        <v>42.33</v>
      </c>
      <c r="S54" s="12" t="s">
        <v>25</v>
      </c>
    </row>
    <row r="55" customHeight="1" spans="1:19">
      <c r="A55" s="12" t="s">
        <v>52</v>
      </c>
      <c r="B55" s="13">
        <v>18</v>
      </c>
      <c r="C55" s="12" t="s">
        <v>154</v>
      </c>
      <c r="D55" s="12" t="s">
        <v>85</v>
      </c>
      <c r="E55" s="12" t="s">
        <v>86</v>
      </c>
      <c r="F55" s="12" t="s">
        <v>155</v>
      </c>
      <c r="G55" s="12" t="s">
        <v>156</v>
      </c>
      <c r="H55" s="12">
        <f t="shared" ref="H55:H102" si="25">G55*0.4</f>
        <v>32.78</v>
      </c>
      <c r="I55" s="12" t="s">
        <v>91</v>
      </c>
      <c r="J55" s="17">
        <v>90.94</v>
      </c>
      <c r="K55" s="17">
        <f t="shared" ref="K55:K102" si="26">J55*0.6</f>
        <v>54.564</v>
      </c>
      <c r="L55" s="17">
        <f t="shared" ref="L55:L102" si="27">H55+K55</f>
        <v>87.344</v>
      </c>
      <c r="M55" s="12">
        <f t="shared" ref="M55:M90" si="28">RANK(L55,$L$55:$L$90)</f>
        <v>1</v>
      </c>
      <c r="N55" s="12"/>
      <c r="O55" s="5"/>
      <c r="P55" s="1"/>
      <c r="S55" s="12" t="s">
        <v>25</v>
      </c>
    </row>
    <row r="56" customHeight="1" spans="1:19">
      <c r="A56" s="12" t="s">
        <v>52</v>
      </c>
      <c r="B56" s="13">
        <v>7</v>
      </c>
      <c r="C56" s="12" t="s">
        <v>157</v>
      </c>
      <c r="D56" s="12" t="s">
        <v>85</v>
      </c>
      <c r="E56" s="12" t="s">
        <v>86</v>
      </c>
      <c r="F56" s="12" t="s">
        <v>155</v>
      </c>
      <c r="G56" s="12" t="s">
        <v>158</v>
      </c>
      <c r="H56" s="12">
        <f t="shared" si="25"/>
        <v>33.14</v>
      </c>
      <c r="I56" s="12" t="s">
        <v>31</v>
      </c>
      <c r="J56" s="17">
        <v>89.36</v>
      </c>
      <c r="K56" s="17">
        <f t="shared" si="26"/>
        <v>53.616</v>
      </c>
      <c r="L56" s="17">
        <f t="shared" si="27"/>
        <v>86.756</v>
      </c>
      <c r="M56" s="12">
        <f t="shared" si="28"/>
        <v>2</v>
      </c>
      <c r="N56" s="12"/>
      <c r="O56" s="5"/>
      <c r="P56" s="1"/>
      <c r="S56" s="12" t="s">
        <v>25</v>
      </c>
    </row>
    <row r="57" customHeight="1" spans="1:19">
      <c r="A57" s="12" t="s">
        <v>52</v>
      </c>
      <c r="B57" s="13">
        <v>11</v>
      </c>
      <c r="C57" s="12" t="s">
        <v>159</v>
      </c>
      <c r="D57" s="12" t="s">
        <v>85</v>
      </c>
      <c r="E57" s="12" t="s">
        <v>86</v>
      </c>
      <c r="F57" s="12" t="s">
        <v>155</v>
      </c>
      <c r="G57" s="12" t="s">
        <v>160</v>
      </c>
      <c r="H57" s="12">
        <f t="shared" si="25"/>
        <v>31.1</v>
      </c>
      <c r="I57" s="12" t="s">
        <v>80</v>
      </c>
      <c r="J57" s="17">
        <v>92.4</v>
      </c>
      <c r="K57" s="17">
        <f t="shared" si="26"/>
        <v>55.44</v>
      </c>
      <c r="L57" s="17">
        <f t="shared" si="27"/>
        <v>86.54</v>
      </c>
      <c r="M57" s="12">
        <f t="shared" si="28"/>
        <v>3</v>
      </c>
      <c r="N57" s="12"/>
      <c r="O57" s="5"/>
      <c r="P57" s="1"/>
      <c r="S57" s="12" t="s">
        <v>25</v>
      </c>
    </row>
    <row r="58" customHeight="1" spans="1:19">
      <c r="A58" s="12" t="s">
        <v>52</v>
      </c>
      <c r="B58" s="13">
        <v>23</v>
      </c>
      <c r="C58" s="12" t="s">
        <v>161</v>
      </c>
      <c r="D58" s="12" t="s">
        <v>85</v>
      </c>
      <c r="E58" s="12" t="s">
        <v>86</v>
      </c>
      <c r="F58" s="12" t="s">
        <v>155</v>
      </c>
      <c r="G58" s="12" t="s">
        <v>162</v>
      </c>
      <c r="H58" s="12">
        <f t="shared" si="25"/>
        <v>32.04</v>
      </c>
      <c r="I58" s="12" t="s">
        <v>24</v>
      </c>
      <c r="J58" s="17">
        <v>89.78</v>
      </c>
      <c r="K58" s="17">
        <f t="shared" si="26"/>
        <v>53.868</v>
      </c>
      <c r="L58" s="17">
        <f t="shared" si="27"/>
        <v>85.908</v>
      </c>
      <c r="M58" s="12">
        <f t="shared" si="28"/>
        <v>4</v>
      </c>
      <c r="N58" s="12"/>
      <c r="O58" s="5"/>
      <c r="P58" s="1"/>
      <c r="S58" s="12" t="s">
        <v>25</v>
      </c>
    </row>
    <row r="59" customHeight="1" spans="1:19">
      <c r="A59" s="12" t="s">
        <v>52</v>
      </c>
      <c r="B59" s="13">
        <v>14</v>
      </c>
      <c r="C59" s="12" t="s">
        <v>163</v>
      </c>
      <c r="D59" s="12" t="s">
        <v>85</v>
      </c>
      <c r="E59" s="12" t="s">
        <v>86</v>
      </c>
      <c r="F59" s="12" t="s">
        <v>155</v>
      </c>
      <c r="G59" s="12" t="s">
        <v>164</v>
      </c>
      <c r="H59" s="12">
        <f t="shared" si="25"/>
        <v>32.02</v>
      </c>
      <c r="I59" s="12" t="s">
        <v>34</v>
      </c>
      <c r="J59" s="17">
        <v>86</v>
      </c>
      <c r="K59" s="17">
        <f t="shared" si="26"/>
        <v>51.6</v>
      </c>
      <c r="L59" s="17">
        <f t="shared" si="27"/>
        <v>83.62</v>
      </c>
      <c r="M59" s="12">
        <f t="shared" si="28"/>
        <v>5</v>
      </c>
      <c r="N59" s="12"/>
      <c r="O59" s="5"/>
      <c r="P59" s="1"/>
      <c r="S59" s="12" t="s">
        <v>25</v>
      </c>
    </row>
    <row r="60" customHeight="1" spans="1:19">
      <c r="A60" s="12" t="s">
        <v>52</v>
      </c>
      <c r="B60" s="13">
        <v>32</v>
      </c>
      <c r="C60" s="12" t="s">
        <v>165</v>
      </c>
      <c r="D60" s="12" t="s">
        <v>85</v>
      </c>
      <c r="E60" s="12" t="s">
        <v>86</v>
      </c>
      <c r="F60" s="12" t="s">
        <v>155</v>
      </c>
      <c r="G60" s="12" t="s">
        <v>166</v>
      </c>
      <c r="H60" s="12">
        <f t="shared" si="25"/>
        <v>32.24</v>
      </c>
      <c r="I60" s="12" t="s">
        <v>28</v>
      </c>
      <c r="J60" s="17">
        <v>85.54</v>
      </c>
      <c r="K60" s="17">
        <f t="shared" si="26"/>
        <v>51.324</v>
      </c>
      <c r="L60" s="17">
        <f t="shared" si="27"/>
        <v>83.564</v>
      </c>
      <c r="M60" s="12">
        <f t="shared" si="28"/>
        <v>6</v>
      </c>
      <c r="N60" s="12"/>
      <c r="O60" s="5"/>
      <c r="P60" s="1"/>
      <c r="S60" s="12" t="s">
        <v>25</v>
      </c>
    </row>
    <row r="61" customHeight="1" spans="1:19">
      <c r="A61" s="12" t="s">
        <v>52</v>
      </c>
      <c r="B61" s="13">
        <v>25</v>
      </c>
      <c r="C61" s="12" t="s">
        <v>167</v>
      </c>
      <c r="D61" s="12" t="s">
        <v>85</v>
      </c>
      <c r="E61" s="12" t="s">
        <v>86</v>
      </c>
      <c r="F61" s="12" t="s">
        <v>155</v>
      </c>
      <c r="G61" s="12" t="s">
        <v>168</v>
      </c>
      <c r="H61" s="12">
        <f t="shared" si="25"/>
        <v>31.74</v>
      </c>
      <c r="I61" s="12" t="s">
        <v>58</v>
      </c>
      <c r="J61" s="17">
        <v>85.86</v>
      </c>
      <c r="K61" s="17">
        <f t="shared" si="26"/>
        <v>51.516</v>
      </c>
      <c r="L61" s="17">
        <f t="shared" si="27"/>
        <v>83.256</v>
      </c>
      <c r="M61" s="12">
        <f t="shared" si="28"/>
        <v>7</v>
      </c>
      <c r="N61" s="12"/>
      <c r="O61" s="5"/>
      <c r="P61" s="1"/>
      <c r="S61" s="12" t="s">
        <v>25</v>
      </c>
    </row>
    <row r="62" customHeight="1" spans="1:19">
      <c r="A62" s="12" t="s">
        <v>52</v>
      </c>
      <c r="B62" s="13">
        <v>2</v>
      </c>
      <c r="C62" s="12" t="s">
        <v>169</v>
      </c>
      <c r="D62" s="12" t="s">
        <v>85</v>
      </c>
      <c r="E62" s="12" t="s">
        <v>86</v>
      </c>
      <c r="F62" s="12" t="s">
        <v>155</v>
      </c>
      <c r="G62" s="12" t="s">
        <v>170</v>
      </c>
      <c r="H62" s="12">
        <f t="shared" si="25"/>
        <v>30.26</v>
      </c>
      <c r="I62" s="12" t="s">
        <v>37</v>
      </c>
      <c r="J62" s="17">
        <v>87.94</v>
      </c>
      <c r="K62" s="17">
        <f t="shared" si="26"/>
        <v>52.764</v>
      </c>
      <c r="L62" s="17">
        <f t="shared" si="27"/>
        <v>83.024</v>
      </c>
      <c r="M62" s="12">
        <f t="shared" si="28"/>
        <v>8</v>
      </c>
      <c r="N62" s="12"/>
      <c r="O62" s="5"/>
      <c r="P62" s="1"/>
      <c r="S62" s="12" t="s">
        <v>25</v>
      </c>
    </row>
    <row r="63" customHeight="1" spans="1:19">
      <c r="A63" s="12" t="s">
        <v>52</v>
      </c>
      <c r="B63" s="13">
        <v>6</v>
      </c>
      <c r="C63" s="12" t="s">
        <v>171</v>
      </c>
      <c r="D63" s="12" t="s">
        <v>85</v>
      </c>
      <c r="E63" s="12" t="s">
        <v>86</v>
      </c>
      <c r="F63" s="12" t="s">
        <v>155</v>
      </c>
      <c r="G63" s="12" t="s">
        <v>172</v>
      </c>
      <c r="H63" s="12">
        <f t="shared" si="25"/>
        <v>29.96</v>
      </c>
      <c r="I63" s="12" t="s">
        <v>49</v>
      </c>
      <c r="J63" s="17">
        <v>88.34</v>
      </c>
      <c r="K63" s="17">
        <f t="shared" si="26"/>
        <v>53.004</v>
      </c>
      <c r="L63" s="17">
        <f t="shared" si="27"/>
        <v>82.964</v>
      </c>
      <c r="M63" s="12">
        <f t="shared" si="28"/>
        <v>9</v>
      </c>
      <c r="N63" s="12"/>
      <c r="O63" s="5"/>
      <c r="P63" s="1"/>
      <c r="S63" s="12" t="s">
        <v>25</v>
      </c>
    </row>
    <row r="64" customHeight="1" spans="1:19">
      <c r="A64" s="12" t="s">
        <v>52</v>
      </c>
      <c r="B64" s="13">
        <v>33</v>
      </c>
      <c r="C64" s="12" t="s">
        <v>173</v>
      </c>
      <c r="D64" s="12" t="s">
        <v>85</v>
      </c>
      <c r="E64" s="12" t="s">
        <v>86</v>
      </c>
      <c r="F64" s="12" t="s">
        <v>155</v>
      </c>
      <c r="G64" s="12" t="s">
        <v>174</v>
      </c>
      <c r="H64" s="12">
        <f t="shared" si="25"/>
        <v>30.44</v>
      </c>
      <c r="I64" s="12" t="s">
        <v>19</v>
      </c>
      <c r="J64" s="17">
        <v>87.04</v>
      </c>
      <c r="K64" s="17">
        <f t="shared" si="26"/>
        <v>52.224</v>
      </c>
      <c r="L64" s="17">
        <f t="shared" si="27"/>
        <v>82.664</v>
      </c>
      <c r="M64" s="12">
        <f t="shared" si="28"/>
        <v>10</v>
      </c>
      <c r="N64" s="12"/>
      <c r="O64" s="5"/>
      <c r="P64" s="1"/>
      <c r="S64" s="12" t="s">
        <v>25</v>
      </c>
    </row>
    <row r="65" customHeight="1" spans="1:19">
      <c r="A65" s="12" t="s">
        <v>52</v>
      </c>
      <c r="B65" s="13">
        <v>15</v>
      </c>
      <c r="C65" s="12" t="s">
        <v>175</v>
      </c>
      <c r="D65" s="12" t="s">
        <v>85</v>
      </c>
      <c r="E65" s="12" t="s">
        <v>86</v>
      </c>
      <c r="F65" s="12" t="s">
        <v>155</v>
      </c>
      <c r="G65" s="12" t="s">
        <v>164</v>
      </c>
      <c r="H65" s="12">
        <f t="shared" si="25"/>
        <v>32.02</v>
      </c>
      <c r="I65" s="12" t="s">
        <v>34</v>
      </c>
      <c r="J65" s="17">
        <v>84.06</v>
      </c>
      <c r="K65" s="17">
        <f t="shared" si="26"/>
        <v>50.436</v>
      </c>
      <c r="L65" s="17">
        <f t="shared" si="27"/>
        <v>82.456</v>
      </c>
      <c r="M65" s="12">
        <f t="shared" si="28"/>
        <v>11</v>
      </c>
      <c r="N65" s="12"/>
      <c r="O65" s="5"/>
      <c r="P65" s="1"/>
      <c r="S65" s="12" t="s">
        <v>25</v>
      </c>
    </row>
    <row r="66" customHeight="1" spans="1:19">
      <c r="A66" s="12" t="s">
        <v>52</v>
      </c>
      <c r="B66" s="13">
        <v>19</v>
      </c>
      <c r="C66" s="12" t="s">
        <v>176</v>
      </c>
      <c r="D66" s="12" t="s">
        <v>85</v>
      </c>
      <c r="E66" s="12" t="s">
        <v>86</v>
      </c>
      <c r="F66" s="12" t="s">
        <v>155</v>
      </c>
      <c r="G66" s="12" t="s">
        <v>177</v>
      </c>
      <c r="H66" s="12">
        <f t="shared" si="25"/>
        <v>30.76</v>
      </c>
      <c r="I66" s="12" t="s">
        <v>46</v>
      </c>
      <c r="J66" s="17">
        <v>85.78</v>
      </c>
      <c r="K66" s="17">
        <f t="shared" si="26"/>
        <v>51.468</v>
      </c>
      <c r="L66" s="17">
        <f t="shared" si="27"/>
        <v>82.228</v>
      </c>
      <c r="M66" s="12">
        <f t="shared" si="28"/>
        <v>12</v>
      </c>
      <c r="N66" s="12"/>
      <c r="O66" s="5"/>
      <c r="P66" s="1"/>
      <c r="S66" s="12" t="s">
        <v>25</v>
      </c>
    </row>
    <row r="67" customHeight="1" spans="1:19">
      <c r="A67" s="12" t="s">
        <v>52</v>
      </c>
      <c r="B67" s="13">
        <v>28</v>
      </c>
      <c r="C67" s="12" t="s">
        <v>178</v>
      </c>
      <c r="D67" s="12" t="s">
        <v>85</v>
      </c>
      <c r="E67" s="12" t="s">
        <v>86</v>
      </c>
      <c r="F67" s="12" t="s">
        <v>155</v>
      </c>
      <c r="G67" s="12" t="s">
        <v>179</v>
      </c>
      <c r="H67" s="12">
        <f t="shared" si="25"/>
        <v>28.14</v>
      </c>
      <c r="I67" s="12" t="s">
        <v>180</v>
      </c>
      <c r="J67" s="17">
        <v>89.34</v>
      </c>
      <c r="K67" s="17">
        <f t="shared" si="26"/>
        <v>53.604</v>
      </c>
      <c r="L67" s="17">
        <f t="shared" si="27"/>
        <v>81.744</v>
      </c>
      <c r="M67" s="12">
        <f t="shared" si="28"/>
        <v>13</v>
      </c>
      <c r="N67" s="12"/>
      <c r="O67" s="5"/>
      <c r="P67" s="1"/>
      <c r="S67" s="12" t="s">
        <v>25</v>
      </c>
    </row>
    <row r="68" customHeight="1" spans="1:19">
      <c r="A68" s="12" t="s">
        <v>52</v>
      </c>
      <c r="B68" s="13">
        <v>36</v>
      </c>
      <c r="C68" s="12" t="s">
        <v>181</v>
      </c>
      <c r="D68" s="12" t="s">
        <v>85</v>
      </c>
      <c r="E68" s="12" t="s">
        <v>86</v>
      </c>
      <c r="F68" s="12" t="s">
        <v>155</v>
      </c>
      <c r="G68" s="12" t="s">
        <v>182</v>
      </c>
      <c r="H68" s="12">
        <f t="shared" si="25"/>
        <v>29.58</v>
      </c>
      <c r="I68" s="12" t="s">
        <v>40</v>
      </c>
      <c r="J68" s="17">
        <v>85.76</v>
      </c>
      <c r="K68" s="17">
        <f t="shared" si="26"/>
        <v>51.456</v>
      </c>
      <c r="L68" s="17">
        <f t="shared" si="27"/>
        <v>81.036</v>
      </c>
      <c r="M68" s="12">
        <f t="shared" si="28"/>
        <v>14</v>
      </c>
      <c r="N68" s="12"/>
      <c r="O68" s="5"/>
      <c r="P68" s="1"/>
      <c r="S68" s="12" t="s">
        <v>25</v>
      </c>
    </row>
    <row r="69" customHeight="1" spans="1:19">
      <c r="A69" s="12" t="s">
        <v>52</v>
      </c>
      <c r="B69" s="13">
        <v>30</v>
      </c>
      <c r="C69" s="12" t="s">
        <v>183</v>
      </c>
      <c r="D69" s="12" t="s">
        <v>85</v>
      </c>
      <c r="E69" s="12" t="s">
        <v>86</v>
      </c>
      <c r="F69" s="12" t="s">
        <v>155</v>
      </c>
      <c r="G69" s="12" t="s">
        <v>64</v>
      </c>
      <c r="H69" s="12">
        <f t="shared" si="25"/>
        <v>29.22</v>
      </c>
      <c r="I69" s="12" t="s">
        <v>68</v>
      </c>
      <c r="J69" s="17">
        <v>85.96</v>
      </c>
      <c r="K69" s="17">
        <f t="shared" si="26"/>
        <v>51.576</v>
      </c>
      <c r="L69" s="17">
        <f t="shared" si="27"/>
        <v>80.796</v>
      </c>
      <c r="M69" s="12">
        <f t="shared" si="28"/>
        <v>15</v>
      </c>
      <c r="N69" s="12"/>
      <c r="O69" s="5"/>
      <c r="P69" s="1"/>
      <c r="S69" s="12" t="s">
        <v>25</v>
      </c>
    </row>
    <row r="70" customHeight="1" spans="1:19">
      <c r="A70" s="12" t="s">
        <v>52</v>
      </c>
      <c r="B70" s="13">
        <v>22</v>
      </c>
      <c r="C70" s="12" t="s">
        <v>184</v>
      </c>
      <c r="D70" s="12" t="s">
        <v>85</v>
      </c>
      <c r="E70" s="12" t="s">
        <v>86</v>
      </c>
      <c r="F70" s="12" t="s">
        <v>155</v>
      </c>
      <c r="G70" s="12" t="s">
        <v>185</v>
      </c>
      <c r="H70" s="12">
        <f t="shared" si="25"/>
        <v>29.38</v>
      </c>
      <c r="I70" s="12" t="s">
        <v>65</v>
      </c>
      <c r="J70" s="17">
        <v>84.9</v>
      </c>
      <c r="K70" s="17">
        <f t="shared" si="26"/>
        <v>50.94</v>
      </c>
      <c r="L70" s="17">
        <f t="shared" si="27"/>
        <v>80.32</v>
      </c>
      <c r="M70" s="12">
        <f t="shared" si="28"/>
        <v>16</v>
      </c>
      <c r="N70" s="12"/>
      <c r="O70" s="5"/>
      <c r="P70" s="1"/>
      <c r="S70" s="12" t="s">
        <v>25</v>
      </c>
    </row>
    <row r="71" customHeight="1" spans="1:19">
      <c r="A71" s="12" t="s">
        <v>52</v>
      </c>
      <c r="B71" s="13">
        <v>35</v>
      </c>
      <c r="C71" s="12" t="s">
        <v>186</v>
      </c>
      <c r="D71" s="12" t="s">
        <v>85</v>
      </c>
      <c r="E71" s="12" t="s">
        <v>86</v>
      </c>
      <c r="F71" s="12" t="s">
        <v>155</v>
      </c>
      <c r="G71" s="12" t="s">
        <v>182</v>
      </c>
      <c r="H71" s="12">
        <f t="shared" si="25"/>
        <v>29.58</v>
      </c>
      <c r="I71" s="12" t="s">
        <v>40</v>
      </c>
      <c r="J71" s="17">
        <v>83.92</v>
      </c>
      <c r="K71" s="17">
        <f t="shared" si="26"/>
        <v>50.352</v>
      </c>
      <c r="L71" s="17">
        <f t="shared" si="27"/>
        <v>79.932</v>
      </c>
      <c r="M71" s="12">
        <f t="shared" si="28"/>
        <v>17</v>
      </c>
      <c r="N71" s="12"/>
      <c r="O71" s="5"/>
      <c r="P71" s="1"/>
      <c r="S71" s="12" t="s">
        <v>25</v>
      </c>
    </row>
    <row r="72" customHeight="1" spans="1:19">
      <c r="A72" s="12" t="s">
        <v>52</v>
      </c>
      <c r="B72" s="13">
        <v>12</v>
      </c>
      <c r="C72" s="12" t="s">
        <v>187</v>
      </c>
      <c r="D72" s="12" t="s">
        <v>85</v>
      </c>
      <c r="E72" s="12" t="s">
        <v>86</v>
      </c>
      <c r="F72" s="12" t="s">
        <v>155</v>
      </c>
      <c r="G72" s="12" t="s">
        <v>188</v>
      </c>
      <c r="H72" s="12">
        <f t="shared" si="25"/>
        <v>28.86</v>
      </c>
      <c r="I72" s="12" t="s">
        <v>74</v>
      </c>
      <c r="J72" s="17">
        <v>84.92</v>
      </c>
      <c r="K72" s="17">
        <f t="shared" si="26"/>
        <v>50.952</v>
      </c>
      <c r="L72" s="17">
        <f t="shared" si="27"/>
        <v>79.812</v>
      </c>
      <c r="M72" s="12">
        <f t="shared" si="28"/>
        <v>18</v>
      </c>
      <c r="N72" s="12"/>
      <c r="O72" s="5"/>
      <c r="P72" s="1"/>
      <c r="S72" s="12" t="s">
        <v>25</v>
      </c>
    </row>
    <row r="73" customHeight="1" spans="1:19">
      <c r="A73" s="12" t="s">
        <v>52</v>
      </c>
      <c r="B73" s="13">
        <v>27</v>
      </c>
      <c r="C73" s="12" t="s">
        <v>189</v>
      </c>
      <c r="D73" s="12" t="s">
        <v>85</v>
      </c>
      <c r="E73" s="12" t="s">
        <v>86</v>
      </c>
      <c r="F73" s="12" t="s">
        <v>155</v>
      </c>
      <c r="G73" s="12" t="s">
        <v>190</v>
      </c>
      <c r="H73" s="12">
        <f t="shared" si="25"/>
        <v>29.52</v>
      </c>
      <c r="I73" s="12" t="s">
        <v>191</v>
      </c>
      <c r="J73" s="17">
        <v>83.66</v>
      </c>
      <c r="K73" s="17">
        <f t="shared" si="26"/>
        <v>50.196</v>
      </c>
      <c r="L73" s="17">
        <f t="shared" si="27"/>
        <v>79.716</v>
      </c>
      <c r="M73" s="12">
        <f t="shared" si="28"/>
        <v>19</v>
      </c>
      <c r="N73" s="12"/>
      <c r="O73" s="5"/>
      <c r="P73" s="1"/>
      <c r="S73" s="12" t="s">
        <v>25</v>
      </c>
    </row>
    <row r="74" customHeight="1" spans="1:19">
      <c r="A74" s="12" t="s">
        <v>52</v>
      </c>
      <c r="B74" s="13">
        <v>29</v>
      </c>
      <c r="C74" s="12" t="s">
        <v>192</v>
      </c>
      <c r="D74" s="12" t="s">
        <v>85</v>
      </c>
      <c r="E74" s="12" t="s">
        <v>86</v>
      </c>
      <c r="F74" s="12" t="s">
        <v>155</v>
      </c>
      <c r="G74" s="12" t="s">
        <v>193</v>
      </c>
      <c r="H74" s="12">
        <f t="shared" si="25"/>
        <v>29.6</v>
      </c>
      <c r="I74" s="12" t="s">
        <v>194</v>
      </c>
      <c r="J74" s="17">
        <v>83.46</v>
      </c>
      <c r="K74" s="17">
        <f t="shared" si="26"/>
        <v>50.076</v>
      </c>
      <c r="L74" s="17">
        <f t="shared" si="27"/>
        <v>79.676</v>
      </c>
      <c r="M74" s="12">
        <f t="shared" si="28"/>
        <v>20</v>
      </c>
      <c r="N74" s="12"/>
      <c r="O74" s="5"/>
      <c r="P74" s="1"/>
      <c r="S74" s="12" t="s">
        <v>53</v>
      </c>
    </row>
    <row r="75" customHeight="1" spans="1:19">
      <c r="A75" s="12" t="s">
        <v>52</v>
      </c>
      <c r="B75" s="13">
        <v>16</v>
      </c>
      <c r="C75" s="12" t="s">
        <v>195</v>
      </c>
      <c r="D75" s="12" t="s">
        <v>85</v>
      </c>
      <c r="E75" s="12" t="s">
        <v>86</v>
      </c>
      <c r="F75" s="12" t="s">
        <v>155</v>
      </c>
      <c r="G75" s="12" t="s">
        <v>196</v>
      </c>
      <c r="H75" s="12">
        <f t="shared" si="25"/>
        <v>29.98</v>
      </c>
      <c r="I75" s="12" t="s">
        <v>52</v>
      </c>
      <c r="J75" s="17">
        <v>82.54</v>
      </c>
      <c r="K75" s="17">
        <f t="shared" si="26"/>
        <v>49.524</v>
      </c>
      <c r="L75" s="17">
        <f t="shared" si="27"/>
        <v>79.504</v>
      </c>
      <c r="M75" s="12">
        <f t="shared" si="28"/>
        <v>21</v>
      </c>
      <c r="N75" s="12"/>
      <c r="O75" s="5"/>
      <c r="P75" s="1"/>
      <c r="S75" s="12" t="s">
        <v>25</v>
      </c>
    </row>
    <row r="76" customHeight="1" spans="1:19">
      <c r="A76" s="12" t="s">
        <v>52</v>
      </c>
      <c r="B76" s="13">
        <v>9</v>
      </c>
      <c r="C76" s="12" t="s">
        <v>197</v>
      </c>
      <c r="D76" s="12" t="s">
        <v>85</v>
      </c>
      <c r="E76" s="12" t="s">
        <v>86</v>
      </c>
      <c r="F76" s="12" t="s">
        <v>155</v>
      </c>
      <c r="G76" s="12" t="s">
        <v>198</v>
      </c>
      <c r="H76" s="12">
        <f t="shared" si="25"/>
        <v>29.88</v>
      </c>
      <c r="I76" s="12" t="s">
        <v>199</v>
      </c>
      <c r="J76" s="17">
        <v>82.24</v>
      </c>
      <c r="K76" s="17">
        <f t="shared" si="26"/>
        <v>49.344</v>
      </c>
      <c r="L76" s="17">
        <f t="shared" si="27"/>
        <v>79.224</v>
      </c>
      <c r="M76" s="12">
        <f t="shared" si="28"/>
        <v>22</v>
      </c>
      <c r="N76" s="12"/>
      <c r="O76" s="5"/>
      <c r="P76" s="1"/>
      <c r="S76" s="12" t="s">
        <v>25</v>
      </c>
    </row>
    <row r="77" customHeight="1" spans="1:19">
      <c r="A77" s="12" t="s">
        <v>52</v>
      </c>
      <c r="B77" s="13">
        <v>3</v>
      </c>
      <c r="C77" s="12" t="s">
        <v>200</v>
      </c>
      <c r="D77" s="12" t="s">
        <v>85</v>
      </c>
      <c r="E77" s="12" t="s">
        <v>86</v>
      </c>
      <c r="F77" s="12" t="s">
        <v>155</v>
      </c>
      <c r="G77" s="12" t="s">
        <v>201</v>
      </c>
      <c r="H77" s="12">
        <f t="shared" si="25"/>
        <v>28.92</v>
      </c>
      <c r="I77" s="12" t="s">
        <v>202</v>
      </c>
      <c r="J77" s="17">
        <v>83.7</v>
      </c>
      <c r="K77" s="17">
        <f t="shared" si="26"/>
        <v>50.22</v>
      </c>
      <c r="L77" s="17">
        <f t="shared" si="27"/>
        <v>79.14</v>
      </c>
      <c r="M77" s="12">
        <f t="shared" si="28"/>
        <v>23</v>
      </c>
      <c r="N77" s="12"/>
      <c r="O77" s="5"/>
      <c r="P77" s="1"/>
      <c r="S77" s="12" t="s">
        <v>25</v>
      </c>
    </row>
    <row r="78" customHeight="1" spans="1:19">
      <c r="A78" s="12" t="s">
        <v>52</v>
      </c>
      <c r="B78" s="13">
        <v>10</v>
      </c>
      <c r="C78" s="12" t="s">
        <v>203</v>
      </c>
      <c r="D78" s="12" t="s">
        <v>85</v>
      </c>
      <c r="E78" s="12" t="s">
        <v>86</v>
      </c>
      <c r="F78" s="12" t="s">
        <v>155</v>
      </c>
      <c r="G78" s="12" t="s">
        <v>204</v>
      </c>
      <c r="H78" s="12">
        <f t="shared" si="25"/>
        <v>29.76</v>
      </c>
      <c r="I78" s="12" t="s">
        <v>62</v>
      </c>
      <c r="J78" s="17">
        <v>82.14</v>
      </c>
      <c r="K78" s="17">
        <f t="shared" si="26"/>
        <v>49.284</v>
      </c>
      <c r="L78" s="17">
        <f t="shared" si="27"/>
        <v>79.044</v>
      </c>
      <c r="M78" s="12">
        <f t="shared" si="28"/>
        <v>24</v>
      </c>
      <c r="N78" s="12"/>
      <c r="O78" s="5"/>
      <c r="P78" s="1"/>
      <c r="S78" s="12" t="s">
        <v>25</v>
      </c>
    </row>
    <row r="79" customHeight="1" spans="1:19">
      <c r="A79" s="12" t="s">
        <v>52</v>
      </c>
      <c r="B79" s="13">
        <v>21</v>
      </c>
      <c r="C79" s="12" t="s">
        <v>205</v>
      </c>
      <c r="D79" s="12" t="s">
        <v>85</v>
      </c>
      <c r="E79" s="12" t="s">
        <v>86</v>
      </c>
      <c r="F79" s="12" t="s">
        <v>155</v>
      </c>
      <c r="G79" s="12" t="s">
        <v>206</v>
      </c>
      <c r="H79" s="12">
        <f t="shared" si="25"/>
        <v>28.52</v>
      </c>
      <c r="I79" s="12" t="s">
        <v>207</v>
      </c>
      <c r="J79" s="17">
        <v>83.64</v>
      </c>
      <c r="K79" s="17">
        <f t="shared" si="26"/>
        <v>50.184</v>
      </c>
      <c r="L79" s="17">
        <f t="shared" si="27"/>
        <v>78.704</v>
      </c>
      <c r="M79" s="12">
        <f t="shared" si="28"/>
        <v>25</v>
      </c>
      <c r="N79" s="12"/>
      <c r="O79" s="5"/>
      <c r="P79" s="1"/>
      <c r="S79" s="12" t="s">
        <v>25</v>
      </c>
    </row>
    <row r="80" customHeight="1" spans="1:19">
      <c r="A80" s="12" t="s">
        <v>52</v>
      </c>
      <c r="B80" s="13">
        <v>20</v>
      </c>
      <c r="C80" s="12" t="s">
        <v>208</v>
      </c>
      <c r="D80" s="12" t="s">
        <v>85</v>
      </c>
      <c r="E80" s="12" t="s">
        <v>86</v>
      </c>
      <c r="F80" s="12" t="s">
        <v>155</v>
      </c>
      <c r="G80" s="12" t="s">
        <v>209</v>
      </c>
      <c r="H80" s="12">
        <f t="shared" si="25"/>
        <v>28.58</v>
      </c>
      <c r="I80" s="12" t="s">
        <v>77</v>
      </c>
      <c r="J80" s="17">
        <v>81.5</v>
      </c>
      <c r="K80" s="17">
        <f t="shared" si="26"/>
        <v>48.9</v>
      </c>
      <c r="L80" s="17">
        <f t="shared" si="27"/>
        <v>77.48</v>
      </c>
      <c r="M80" s="12">
        <f t="shared" si="28"/>
        <v>26</v>
      </c>
      <c r="N80" s="12"/>
      <c r="O80" s="5"/>
      <c r="P80" s="1"/>
      <c r="S80" s="12" t="s">
        <v>25</v>
      </c>
    </row>
    <row r="81" customHeight="1" spans="1:19">
      <c r="A81" s="12" t="s">
        <v>52</v>
      </c>
      <c r="B81" s="13">
        <v>34</v>
      </c>
      <c r="C81" s="12" t="s">
        <v>210</v>
      </c>
      <c r="D81" s="12" t="s">
        <v>85</v>
      </c>
      <c r="E81" s="12" t="s">
        <v>86</v>
      </c>
      <c r="F81" s="12" t="s">
        <v>155</v>
      </c>
      <c r="G81" s="12" t="s">
        <v>211</v>
      </c>
      <c r="H81" s="12">
        <f t="shared" si="25"/>
        <v>28.28</v>
      </c>
      <c r="I81" s="12" t="s">
        <v>212</v>
      </c>
      <c r="J81" s="17">
        <v>82</v>
      </c>
      <c r="K81" s="17">
        <f t="shared" si="26"/>
        <v>49.2</v>
      </c>
      <c r="L81" s="17">
        <f t="shared" si="27"/>
        <v>77.48</v>
      </c>
      <c r="M81" s="12">
        <f t="shared" si="28"/>
        <v>26</v>
      </c>
      <c r="N81" s="12"/>
      <c r="O81" s="5"/>
      <c r="P81" s="1"/>
      <c r="S81" s="12" t="s">
        <v>25</v>
      </c>
    </row>
    <row r="82" customHeight="1" spans="1:19">
      <c r="A82" s="12" t="s">
        <v>52</v>
      </c>
      <c r="B82" s="13">
        <v>17</v>
      </c>
      <c r="C82" s="12" t="s">
        <v>213</v>
      </c>
      <c r="D82" s="12" t="s">
        <v>85</v>
      </c>
      <c r="E82" s="12" t="s">
        <v>86</v>
      </c>
      <c r="F82" s="12" t="s">
        <v>155</v>
      </c>
      <c r="G82" s="12" t="s">
        <v>143</v>
      </c>
      <c r="H82" s="12">
        <f t="shared" si="25"/>
        <v>28.24</v>
      </c>
      <c r="I82" s="12" t="s">
        <v>214</v>
      </c>
      <c r="J82" s="17">
        <v>81.9</v>
      </c>
      <c r="K82" s="17">
        <f t="shared" si="26"/>
        <v>49.14</v>
      </c>
      <c r="L82" s="17">
        <f t="shared" si="27"/>
        <v>77.38</v>
      </c>
      <c r="M82" s="12">
        <f t="shared" si="28"/>
        <v>28</v>
      </c>
      <c r="N82" s="12"/>
      <c r="O82" s="5"/>
      <c r="P82" s="1"/>
      <c r="S82" s="12" t="s">
        <v>25</v>
      </c>
    </row>
    <row r="83" customHeight="1" spans="1:19">
      <c r="A83" s="12" t="s">
        <v>52</v>
      </c>
      <c r="B83" s="13">
        <v>26</v>
      </c>
      <c r="C83" s="12" t="s">
        <v>215</v>
      </c>
      <c r="D83" s="12" t="s">
        <v>85</v>
      </c>
      <c r="E83" s="12" t="s">
        <v>86</v>
      </c>
      <c r="F83" s="12" t="s">
        <v>155</v>
      </c>
      <c r="G83" s="12" t="s">
        <v>216</v>
      </c>
      <c r="H83" s="12">
        <f t="shared" si="25"/>
        <v>26.76</v>
      </c>
      <c r="I83" s="12" t="s">
        <v>217</v>
      </c>
      <c r="J83" s="17">
        <v>83.98</v>
      </c>
      <c r="K83" s="17">
        <f t="shared" si="26"/>
        <v>50.388</v>
      </c>
      <c r="L83" s="17">
        <f t="shared" si="27"/>
        <v>77.148</v>
      </c>
      <c r="M83" s="12">
        <f t="shared" si="28"/>
        <v>29</v>
      </c>
      <c r="N83" s="12"/>
      <c r="O83" s="5"/>
      <c r="P83" s="1"/>
      <c r="S83" s="12" t="s">
        <v>25</v>
      </c>
    </row>
    <row r="84" customHeight="1" spans="1:19">
      <c r="A84" s="12" t="s">
        <v>52</v>
      </c>
      <c r="B84" s="13">
        <v>1</v>
      </c>
      <c r="C84" s="12" t="s">
        <v>218</v>
      </c>
      <c r="D84" s="12" t="s">
        <v>85</v>
      </c>
      <c r="E84" s="12" t="s">
        <v>86</v>
      </c>
      <c r="F84" s="12" t="s">
        <v>155</v>
      </c>
      <c r="G84" s="12" t="s">
        <v>219</v>
      </c>
      <c r="H84" s="12">
        <f t="shared" si="25"/>
        <v>26.8</v>
      </c>
      <c r="I84" s="12" t="s">
        <v>220</v>
      </c>
      <c r="J84" s="17">
        <v>83.44</v>
      </c>
      <c r="K84" s="17">
        <f t="shared" si="26"/>
        <v>50.064</v>
      </c>
      <c r="L84" s="17">
        <f t="shared" si="27"/>
        <v>76.864</v>
      </c>
      <c r="M84" s="12">
        <f t="shared" si="28"/>
        <v>30</v>
      </c>
      <c r="N84" s="12"/>
      <c r="O84" s="5"/>
      <c r="P84" s="1"/>
      <c r="S84" s="12" t="s">
        <v>25</v>
      </c>
    </row>
    <row r="85" customHeight="1" spans="1:19">
      <c r="A85" s="12" t="s">
        <v>52</v>
      </c>
      <c r="B85" s="13">
        <v>24</v>
      </c>
      <c r="C85" s="12" t="s">
        <v>221</v>
      </c>
      <c r="D85" s="12" t="s">
        <v>85</v>
      </c>
      <c r="E85" s="12" t="s">
        <v>86</v>
      </c>
      <c r="F85" s="12" t="s">
        <v>155</v>
      </c>
      <c r="G85" s="12" t="s">
        <v>222</v>
      </c>
      <c r="H85" s="12">
        <f t="shared" si="25"/>
        <v>26</v>
      </c>
      <c r="I85" s="12" t="s">
        <v>223</v>
      </c>
      <c r="J85" s="17">
        <v>82.62</v>
      </c>
      <c r="K85" s="17">
        <f t="shared" si="26"/>
        <v>49.572</v>
      </c>
      <c r="L85" s="17">
        <f t="shared" si="27"/>
        <v>75.572</v>
      </c>
      <c r="M85" s="12">
        <f t="shared" si="28"/>
        <v>31</v>
      </c>
      <c r="N85" s="12"/>
      <c r="O85" s="5"/>
      <c r="P85" s="1"/>
      <c r="S85" s="12" t="s">
        <v>25</v>
      </c>
    </row>
    <row r="86" customHeight="1" spans="1:19">
      <c r="A86" s="12" t="s">
        <v>52</v>
      </c>
      <c r="B86" s="13">
        <v>5</v>
      </c>
      <c r="C86" s="12" t="s">
        <v>224</v>
      </c>
      <c r="D86" s="12" t="s">
        <v>85</v>
      </c>
      <c r="E86" s="12" t="s">
        <v>86</v>
      </c>
      <c r="F86" s="12" t="s">
        <v>155</v>
      </c>
      <c r="G86" s="12" t="s">
        <v>225</v>
      </c>
      <c r="H86" s="12">
        <f t="shared" si="25"/>
        <v>26.46</v>
      </c>
      <c r="I86" s="12" t="s">
        <v>226</v>
      </c>
      <c r="J86" s="17">
        <v>81.36</v>
      </c>
      <c r="K86" s="17">
        <f t="shared" si="26"/>
        <v>48.816</v>
      </c>
      <c r="L86" s="17">
        <f t="shared" si="27"/>
        <v>75.276</v>
      </c>
      <c r="M86" s="12">
        <f t="shared" si="28"/>
        <v>32</v>
      </c>
      <c r="N86" s="12"/>
      <c r="O86" s="5"/>
      <c r="P86" s="1"/>
      <c r="S86" s="12" t="s">
        <v>53</v>
      </c>
    </row>
    <row r="87" customHeight="1" spans="1:19">
      <c r="A87" s="12" t="s">
        <v>52</v>
      </c>
      <c r="B87" s="13">
        <v>0</v>
      </c>
      <c r="C87" s="12" t="s">
        <v>227</v>
      </c>
      <c r="D87" s="12" t="s">
        <v>85</v>
      </c>
      <c r="E87" s="12" t="s">
        <v>86</v>
      </c>
      <c r="F87" s="12" t="s">
        <v>155</v>
      </c>
      <c r="G87" s="12" t="s">
        <v>39</v>
      </c>
      <c r="H87" s="12">
        <f t="shared" si="25"/>
        <v>29.32</v>
      </c>
      <c r="I87" s="12" t="s">
        <v>228</v>
      </c>
      <c r="J87" s="17">
        <v>0</v>
      </c>
      <c r="K87" s="17">
        <f t="shared" si="26"/>
        <v>0</v>
      </c>
      <c r="L87" s="17">
        <f t="shared" si="27"/>
        <v>29.32</v>
      </c>
      <c r="M87" s="12">
        <f t="shared" si="28"/>
        <v>33</v>
      </c>
      <c r="N87" s="12"/>
      <c r="O87" s="5"/>
      <c r="P87" s="1"/>
      <c r="S87" s="12" t="s">
        <v>53</v>
      </c>
    </row>
    <row r="88" customHeight="1" spans="1:19">
      <c r="A88" s="12" t="s">
        <v>52</v>
      </c>
      <c r="B88" s="13">
        <v>0</v>
      </c>
      <c r="C88" s="12" t="s">
        <v>229</v>
      </c>
      <c r="D88" s="12" t="s">
        <v>85</v>
      </c>
      <c r="E88" s="12" t="s">
        <v>86</v>
      </c>
      <c r="F88" s="12" t="s">
        <v>155</v>
      </c>
      <c r="G88" s="12" t="s">
        <v>230</v>
      </c>
      <c r="H88" s="12">
        <f t="shared" si="25"/>
        <v>29.04</v>
      </c>
      <c r="I88" s="12" t="s">
        <v>83</v>
      </c>
      <c r="J88" s="17">
        <v>0</v>
      </c>
      <c r="K88" s="17">
        <f t="shared" si="26"/>
        <v>0</v>
      </c>
      <c r="L88" s="17">
        <f t="shared" si="27"/>
        <v>29.04</v>
      </c>
      <c r="M88" s="12">
        <f t="shared" si="28"/>
        <v>34</v>
      </c>
      <c r="N88" s="12"/>
      <c r="O88" s="5"/>
      <c r="P88" s="1"/>
      <c r="S88" s="12" t="s">
        <v>53</v>
      </c>
    </row>
    <row r="89" customHeight="1" spans="1:19">
      <c r="A89" s="12" t="s">
        <v>52</v>
      </c>
      <c r="B89" s="13">
        <v>0</v>
      </c>
      <c r="C89" s="12" t="s">
        <v>231</v>
      </c>
      <c r="D89" s="12" t="s">
        <v>85</v>
      </c>
      <c r="E89" s="12" t="s">
        <v>86</v>
      </c>
      <c r="F89" s="12" t="s">
        <v>155</v>
      </c>
      <c r="G89" s="12" t="s">
        <v>232</v>
      </c>
      <c r="H89" s="12">
        <f t="shared" si="25"/>
        <v>27.68</v>
      </c>
      <c r="I89" s="12" t="s">
        <v>233</v>
      </c>
      <c r="J89" s="17">
        <v>0</v>
      </c>
      <c r="K89" s="17">
        <f t="shared" si="26"/>
        <v>0</v>
      </c>
      <c r="L89" s="17">
        <f t="shared" si="27"/>
        <v>27.68</v>
      </c>
      <c r="M89" s="12">
        <f t="shared" si="28"/>
        <v>35</v>
      </c>
      <c r="N89" s="12"/>
      <c r="O89" s="5"/>
      <c r="P89" s="1"/>
      <c r="S89" s="12" t="s">
        <v>25</v>
      </c>
    </row>
    <row r="90" customHeight="1" spans="1:19">
      <c r="A90" s="12" t="s">
        <v>52</v>
      </c>
      <c r="B90" s="13">
        <v>0</v>
      </c>
      <c r="C90" s="12" t="s">
        <v>234</v>
      </c>
      <c r="D90" s="12" t="s">
        <v>85</v>
      </c>
      <c r="E90" s="12" t="s">
        <v>86</v>
      </c>
      <c r="F90" s="12" t="s">
        <v>155</v>
      </c>
      <c r="G90" s="12" t="s">
        <v>235</v>
      </c>
      <c r="H90" s="12">
        <f t="shared" si="25"/>
        <v>27.16</v>
      </c>
      <c r="I90" s="12" t="s">
        <v>236</v>
      </c>
      <c r="J90" s="17">
        <v>0</v>
      </c>
      <c r="K90" s="17">
        <f t="shared" si="26"/>
        <v>0</v>
      </c>
      <c r="L90" s="17">
        <f t="shared" si="27"/>
        <v>27.16</v>
      </c>
      <c r="M90" s="12">
        <f t="shared" si="28"/>
        <v>36</v>
      </c>
      <c r="N90" s="12"/>
      <c r="O90" s="5"/>
      <c r="P90" s="1"/>
      <c r="S90" s="12" t="s">
        <v>25</v>
      </c>
    </row>
    <row r="91" customHeight="1" spans="1:19">
      <c r="A91" s="12" t="s">
        <v>24</v>
      </c>
      <c r="B91" s="13">
        <v>2</v>
      </c>
      <c r="C91" s="12" t="s">
        <v>237</v>
      </c>
      <c r="D91" s="12" t="s">
        <v>85</v>
      </c>
      <c r="E91" s="12" t="s">
        <v>86</v>
      </c>
      <c r="F91" s="12" t="s">
        <v>238</v>
      </c>
      <c r="G91" s="12" t="s">
        <v>168</v>
      </c>
      <c r="H91" s="12">
        <f t="shared" si="25"/>
        <v>31.74</v>
      </c>
      <c r="I91" s="12" t="s">
        <v>31</v>
      </c>
      <c r="J91" s="17">
        <v>90.44</v>
      </c>
      <c r="K91" s="17">
        <f t="shared" si="26"/>
        <v>54.264</v>
      </c>
      <c r="L91" s="17">
        <f t="shared" si="27"/>
        <v>86.004</v>
      </c>
      <c r="M91" s="12">
        <f t="shared" ref="M91:M102" si="29">RANK(L91,$L$91:$L$102)</f>
        <v>1</v>
      </c>
      <c r="N91" s="12"/>
      <c r="O91" s="5"/>
      <c r="P91" s="1"/>
      <c r="S91" s="12" t="s">
        <v>25</v>
      </c>
    </row>
    <row r="92" customHeight="1" spans="1:19">
      <c r="A92" s="12" t="s">
        <v>24</v>
      </c>
      <c r="B92" s="13">
        <v>11</v>
      </c>
      <c r="C92" s="12" t="s">
        <v>239</v>
      </c>
      <c r="D92" s="12" t="s">
        <v>85</v>
      </c>
      <c r="E92" s="12" t="s">
        <v>86</v>
      </c>
      <c r="F92" s="12" t="s">
        <v>238</v>
      </c>
      <c r="G92" s="12" t="s">
        <v>240</v>
      </c>
      <c r="H92" s="12">
        <f t="shared" si="25"/>
        <v>30.06</v>
      </c>
      <c r="I92" s="12" t="s">
        <v>24</v>
      </c>
      <c r="J92" s="17">
        <v>90.82</v>
      </c>
      <c r="K92" s="17">
        <f t="shared" si="26"/>
        <v>54.492</v>
      </c>
      <c r="L92" s="17">
        <f t="shared" si="27"/>
        <v>84.552</v>
      </c>
      <c r="M92" s="12">
        <f t="shared" si="29"/>
        <v>2</v>
      </c>
      <c r="N92" s="12"/>
      <c r="O92" s="5"/>
      <c r="P92" s="1"/>
      <c r="S92" s="12" t="s">
        <v>25</v>
      </c>
    </row>
    <row r="93" customHeight="1" spans="1:19">
      <c r="A93" s="12" t="s">
        <v>24</v>
      </c>
      <c r="B93" s="13">
        <v>8</v>
      </c>
      <c r="C93" s="12" t="s">
        <v>241</v>
      </c>
      <c r="D93" s="12" t="s">
        <v>85</v>
      </c>
      <c r="E93" s="12" t="s">
        <v>86</v>
      </c>
      <c r="F93" s="12" t="s">
        <v>238</v>
      </c>
      <c r="G93" s="12" t="s">
        <v>64</v>
      </c>
      <c r="H93" s="12">
        <f t="shared" si="25"/>
        <v>29.22</v>
      </c>
      <c r="I93" s="12" t="s">
        <v>34</v>
      </c>
      <c r="J93" s="17">
        <v>91.46</v>
      </c>
      <c r="K93" s="17">
        <f t="shared" si="26"/>
        <v>54.876</v>
      </c>
      <c r="L93" s="17">
        <f t="shared" si="27"/>
        <v>84.096</v>
      </c>
      <c r="M93" s="12">
        <f t="shared" si="29"/>
        <v>3</v>
      </c>
      <c r="N93" s="12"/>
      <c r="O93" s="5"/>
      <c r="P93" s="1"/>
      <c r="S93" s="12" t="s">
        <v>25</v>
      </c>
    </row>
    <row r="94" customHeight="1" spans="1:19">
      <c r="A94" s="12" t="s">
        <v>24</v>
      </c>
      <c r="B94" s="13">
        <v>7</v>
      </c>
      <c r="C94" s="12" t="s">
        <v>242</v>
      </c>
      <c r="D94" s="12" t="s">
        <v>85</v>
      </c>
      <c r="E94" s="12" t="s">
        <v>86</v>
      </c>
      <c r="F94" s="12" t="s">
        <v>238</v>
      </c>
      <c r="G94" s="12" t="s">
        <v>243</v>
      </c>
      <c r="H94" s="12">
        <f t="shared" si="25"/>
        <v>30.18</v>
      </c>
      <c r="I94" s="12" t="s">
        <v>28</v>
      </c>
      <c r="J94" s="17">
        <v>89.78</v>
      </c>
      <c r="K94" s="17">
        <f t="shared" si="26"/>
        <v>53.868</v>
      </c>
      <c r="L94" s="17">
        <f t="shared" si="27"/>
        <v>84.048</v>
      </c>
      <c r="M94" s="12">
        <f t="shared" si="29"/>
        <v>4</v>
      </c>
      <c r="N94" s="12"/>
      <c r="O94" s="5"/>
      <c r="P94" s="1"/>
      <c r="S94" s="12" t="s">
        <v>25</v>
      </c>
    </row>
    <row r="95" customHeight="1" spans="1:19">
      <c r="A95" s="12" t="s">
        <v>24</v>
      </c>
      <c r="B95" s="13">
        <v>12</v>
      </c>
      <c r="C95" s="12" t="s">
        <v>244</v>
      </c>
      <c r="D95" s="12" t="s">
        <v>85</v>
      </c>
      <c r="E95" s="12" t="s">
        <v>86</v>
      </c>
      <c r="F95" s="12" t="s">
        <v>238</v>
      </c>
      <c r="G95" s="12" t="s">
        <v>245</v>
      </c>
      <c r="H95" s="12">
        <f t="shared" si="25"/>
        <v>29.06</v>
      </c>
      <c r="I95" s="12" t="s">
        <v>138</v>
      </c>
      <c r="J95" s="17">
        <v>88.66</v>
      </c>
      <c r="K95" s="17">
        <f t="shared" si="26"/>
        <v>53.196</v>
      </c>
      <c r="L95" s="17">
        <f t="shared" si="27"/>
        <v>82.256</v>
      </c>
      <c r="M95" s="12">
        <f t="shared" si="29"/>
        <v>5</v>
      </c>
      <c r="N95" s="12"/>
      <c r="O95" s="5"/>
      <c r="P95" s="1"/>
      <c r="S95" s="12" t="s">
        <v>25</v>
      </c>
    </row>
    <row r="96" customHeight="1" spans="1:19">
      <c r="A96" s="12" t="s">
        <v>24</v>
      </c>
      <c r="B96" s="13">
        <v>1</v>
      </c>
      <c r="C96" s="12" t="s">
        <v>246</v>
      </c>
      <c r="D96" s="12" t="s">
        <v>85</v>
      </c>
      <c r="E96" s="12" t="s">
        <v>86</v>
      </c>
      <c r="F96" s="12" t="s">
        <v>238</v>
      </c>
      <c r="G96" s="12" t="s">
        <v>247</v>
      </c>
      <c r="H96" s="12">
        <f t="shared" si="25"/>
        <v>28.66</v>
      </c>
      <c r="I96" s="12" t="s">
        <v>80</v>
      </c>
      <c r="J96" s="17">
        <v>85.88</v>
      </c>
      <c r="K96" s="17">
        <f t="shared" si="26"/>
        <v>51.528</v>
      </c>
      <c r="L96" s="17">
        <f t="shared" si="27"/>
        <v>80.188</v>
      </c>
      <c r="M96" s="12">
        <f t="shared" si="29"/>
        <v>6</v>
      </c>
      <c r="N96" s="12"/>
      <c r="O96" s="5"/>
      <c r="P96" s="1"/>
      <c r="S96" s="12" t="s">
        <v>25</v>
      </c>
    </row>
    <row r="97" customHeight="1" spans="1:19">
      <c r="A97" s="12" t="s">
        <v>24</v>
      </c>
      <c r="B97" s="13">
        <v>3</v>
      </c>
      <c r="C97" s="12" t="s">
        <v>248</v>
      </c>
      <c r="D97" s="12" t="s">
        <v>85</v>
      </c>
      <c r="E97" s="12" t="s">
        <v>86</v>
      </c>
      <c r="F97" s="12" t="s">
        <v>238</v>
      </c>
      <c r="G97" s="12" t="s">
        <v>79</v>
      </c>
      <c r="H97" s="12">
        <f t="shared" si="25"/>
        <v>31.06</v>
      </c>
      <c r="I97" s="12" t="s">
        <v>91</v>
      </c>
      <c r="J97" s="17">
        <v>81.54</v>
      </c>
      <c r="K97" s="17">
        <f t="shared" si="26"/>
        <v>48.924</v>
      </c>
      <c r="L97" s="17">
        <f t="shared" si="27"/>
        <v>79.984</v>
      </c>
      <c r="M97" s="12">
        <f t="shared" si="29"/>
        <v>7</v>
      </c>
      <c r="N97" s="12"/>
      <c r="O97" s="5"/>
      <c r="P97" s="1"/>
      <c r="S97" s="12" t="s">
        <v>25</v>
      </c>
    </row>
    <row r="98" customHeight="1" spans="1:19">
      <c r="A98" s="12" t="s">
        <v>24</v>
      </c>
      <c r="B98" s="13">
        <v>5</v>
      </c>
      <c r="C98" s="12" t="s">
        <v>249</v>
      </c>
      <c r="D98" s="12" t="s">
        <v>85</v>
      </c>
      <c r="E98" s="12" t="s">
        <v>86</v>
      </c>
      <c r="F98" s="12" t="s">
        <v>238</v>
      </c>
      <c r="G98" s="12" t="s">
        <v>250</v>
      </c>
      <c r="H98" s="12">
        <f t="shared" si="25"/>
        <v>25.44</v>
      </c>
      <c r="I98" s="12" t="s">
        <v>49</v>
      </c>
      <c r="J98" s="17">
        <v>90.62</v>
      </c>
      <c r="K98" s="17">
        <f t="shared" si="26"/>
        <v>54.372</v>
      </c>
      <c r="L98" s="17">
        <f t="shared" si="27"/>
        <v>79.812</v>
      </c>
      <c r="M98" s="12">
        <f t="shared" si="29"/>
        <v>8</v>
      </c>
      <c r="N98" s="12"/>
      <c r="O98" s="5"/>
      <c r="P98" s="1"/>
      <c r="S98" s="12" t="s">
        <v>25</v>
      </c>
    </row>
    <row r="99" customHeight="1" spans="1:19">
      <c r="A99" s="12" t="s">
        <v>24</v>
      </c>
      <c r="B99" s="13">
        <v>4</v>
      </c>
      <c r="C99" s="12" t="s">
        <v>251</v>
      </c>
      <c r="D99" s="12" t="s">
        <v>85</v>
      </c>
      <c r="E99" s="12" t="s">
        <v>86</v>
      </c>
      <c r="F99" s="12" t="s">
        <v>238</v>
      </c>
      <c r="G99" s="12" t="s">
        <v>188</v>
      </c>
      <c r="H99" s="12">
        <f t="shared" si="25"/>
        <v>28.86</v>
      </c>
      <c r="I99" s="12" t="s">
        <v>58</v>
      </c>
      <c r="J99" s="17">
        <v>84.6</v>
      </c>
      <c r="K99" s="17">
        <f t="shared" si="26"/>
        <v>50.76</v>
      </c>
      <c r="L99" s="17">
        <f t="shared" si="27"/>
        <v>79.62</v>
      </c>
      <c r="M99" s="12">
        <f t="shared" si="29"/>
        <v>9</v>
      </c>
      <c r="N99" s="12"/>
      <c r="O99" s="5"/>
      <c r="P99" s="1"/>
      <c r="S99" s="12" t="s">
        <v>25</v>
      </c>
    </row>
    <row r="100" customHeight="1" spans="1:19">
      <c r="A100" s="12" t="s">
        <v>24</v>
      </c>
      <c r="B100" s="13">
        <v>6</v>
      </c>
      <c r="C100" s="12" t="s">
        <v>252</v>
      </c>
      <c r="D100" s="12" t="s">
        <v>85</v>
      </c>
      <c r="E100" s="12" t="s">
        <v>86</v>
      </c>
      <c r="F100" s="12" t="s">
        <v>238</v>
      </c>
      <c r="G100" s="12" t="s">
        <v>253</v>
      </c>
      <c r="H100" s="12">
        <f t="shared" si="25"/>
        <v>27.66</v>
      </c>
      <c r="I100" s="12" t="s">
        <v>46</v>
      </c>
      <c r="J100" s="17">
        <v>84.9</v>
      </c>
      <c r="K100" s="17">
        <f t="shared" si="26"/>
        <v>50.94</v>
      </c>
      <c r="L100" s="17">
        <f t="shared" si="27"/>
        <v>78.6</v>
      </c>
      <c r="M100" s="12">
        <f t="shared" si="29"/>
        <v>10</v>
      </c>
      <c r="N100" s="12"/>
      <c r="O100" s="5"/>
      <c r="P100" s="1"/>
      <c r="S100" s="12" t="s">
        <v>25</v>
      </c>
    </row>
    <row r="101" customHeight="1" spans="1:19">
      <c r="A101" s="12" t="s">
        <v>24</v>
      </c>
      <c r="B101" s="13">
        <v>10</v>
      </c>
      <c r="C101" s="12" t="s">
        <v>254</v>
      </c>
      <c r="D101" s="12" t="s">
        <v>85</v>
      </c>
      <c r="E101" s="12" t="s">
        <v>86</v>
      </c>
      <c r="F101" s="12" t="s">
        <v>238</v>
      </c>
      <c r="G101" s="12" t="s">
        <v>255</v>
      </c>
      <c r="H101" s="12">
        <f t="shared" si="25"/>
        <v>26.6</v>
      </c>
      <c r="I101" s="12" t="s">
        <v>52</v>
      </c>
      <c r="J101" s="17">
        <v>86.32</v>
      </c>
      <c r="K101" s="17">
        <f t="shared" si="26"/>
        <v>51.792</v>
      </c>
      <c r="L101" s="17">
        <f t="shared" si="27"/>
        <v>78.392</v>
      </c>
      <c r="M101" s="12">
        <f t="shared" si="29"/>
        <v>11</v>
      </c>
      <c r="N101" s="12"/>
      <c r="O101" s="5"/>
      <c r="P101" s="1"/>
      <c r="S101" s="12" t="s">
        <v>25</v>
      </c>
    </row>
    <row r="102" customHeight="1" spans="1:19">
      <c r="A102" s="12" t="s">
        <v>24</v>
      </c>
      <c r="B102" s="13">
        <v>9</v>
      </c>
      <c r="C102" s="12" t="s">
        <v>256</v>
      </c>
      <c r="D102" s="12" t="s">
        <v>85</v>
      </c>
      <c r="E102" s="12" t="s">
        <v>86</v>
      </c>
      <c r="F102" s="12" t="s">
        <v>238</v>
      </c>
      <c r="G102" s="12" t="s">
        <v>96</v>
      </c>
      <c r="H102" s="12">
        <f t="shared" si="25"/>
        <v>26.62</v>
      </c>
      <c r="I102" s="12" t="s">
        <v>37</v>
      </c>
      <c r="J102" s="17">
        <v>84.92</v>
      </c>
      <c r="K102" s="17">
        <f t="shared" si="26"/>
        <v>50.952</v>
      </c>
      <c r="L102" s="17">
        <f t="shared" si="27"/>
        <v>77.572</v>
      </c>
      <c r="M102" s="12">
        <f t="shared" si="29"/>
        <v>12</v>
      </c>
      <c r="N102" s="12"/>
      <c r="O102" s="5"/>
      <c r="P102" s="1"/>
      <c r="S102" s="12" t="s">
        <v>53</v>
      </c>
    </row>
    <row r="103" customHeight="1" spans="1:19">
      <c r="A103" s="12" t="s">
        <v>31</v>
      </c>
      <c r="B103" s="13">
        <v>1</v>
      </c>
      <c r="C103" s="12" t="s">
        <v>257</v>
      </c>
      <c r="D103" s="12" t="s">
        <v>85</v>
      </c>
      <c r="E103" s="12" t="s">
        <v>86</v>
      </c>
      <c r="F103" s="12" t="s">
        <v>258</v>
      </c>
      <c r="G103" s="12" t="s">
        <v>259</v>
      </c>
      <c r="H103" s="12">
        <f t="shared" ref="H103" si="30">G103*0.4</f>
        <v>25.2</v>
      </c>
      <c r="I103" s="12" t="s">
        <v>31</v>
      </c>
      <c r="J103" s="17">
        <v>87.84</v>
      </c>
      <c r="K103" s="17">
        <f t="shared" ref="K103" si="31">J103*0.6</f>
        <v>52.704</v>
      </c>
      <c r="L103" s="17">
        <f t="shared" ref="L103" si="32">H103+K103</f>
        <v>77.904</v>
      </c>
      <c r="M103" s="12">
        <v>1</v>
      </c>
      <c r="N103" s="12"/>
      <c r="O103" s="5"/>
      <c r="P103" s="1"/>
      <c r="S103" s="12" t="s">
        <v>25</v>
      </c>
    </row>
    <row r="104" customHeight="1" spans="1:19">
      <c r="A104" s="12" t="s">
        <v>37</v>
      </c>
      <c r="B104" s="13">
        <v>13</v>
      </c>
      <c r="C104" s="12" t="s">
        <v>260</v>
      </c>
      <c r="D104" s="12" t="s">
        <v>85</v>
      </c>
      <c r="E104" s="12" t="s">
        <v>86</v>
      </c>
      <c r="F104" s="12" t="s">
        <v>261</v>
      </c>
      <c r="G104" s="12" t="s">
        <v>262</v>
      </c>
      <c r="H104" s="12">
        <f t="shared" ref="H104:H136" si="33">G104*0.4</f>
        <v>32.36</v>
      </c>
      <c r="I104" s="12" t="s">
        <v>34</v>
      </c>
      <c r="J104" s="17">
        <v>92.54</v>
      </c>
      <c r="K104" s="17">
        <f t="shared" ref="K104:K136" si="34">J104*0.6</f>
        <v>55.524</v>
      </c>
      <c r="L104" s="17">
        <f t="shared" ref="L104:L136" si="35">H104+K104</f>
        <v>87.884</v>
      </c>
      <c r="M104" s="12">
        <f t="shared" ref="M104:M136" si="36">RANK(L104,$L$104:$L$136)</f>
        <v>1</v>
      </c>
      <c r="N104" s="12"/>
      <c r="O104" s="5"/>
      <c r="P104" s="1"/>
      <c r="S104" s="12" t="s">
        <v>25</v>
      </c>
    </row>
    <row r="105" customHeight="1" spans="1:19">
      <c r="A105" s="12" t="s">
        <v>37</v>
      </c>
      <c r="B105" s="13">
        <v>10</v>
      </c>
      <c r="C105" s="12" t="s">
        <v>263</v>
      </c>
      <c r="D105" s="12" t="s">
        <v>85</v>
      </c>
      <c r="E105" s="12" t="s">
        <v>86</v>
      </c>
      <c r="F105" s="12" t="s">
        <v>261</v>
      </c>
      <c r="G105" s="12" t="s">
        <v>264</v>
      </c>
      <c r="H105" s="12">
        <f t="shared" si="33"/>
        <v>33.24</v>
      </c>
      <c r="I105" s="12" t="s">
        <v>31</v>
      </c>
      <c r="J105" s="17">
        <v>88.68</v>
      </c>
      <c r="K105" s="17">
        <f t="shared" si="34"/>
        <v>53.208</v>
      </c>
      <c r="L105" s="17">
        <f t="shared" si="35"/>
        <v>86.448</v>
      </c>
      <c r="M105" s="12">
        <f t="shared" si="36"/>
        <v>2</v>
      </c>
      <c r="N105" s="12"/>
      <c r="O105" s="5"/>
      <c r="P105" s="1"/>
      <c r="S105" s="12" t="s">
        <v>25</v>
      </c>
    </row>
    <row r="106" customHeight="1" spans="1:19">
      <c r="A106" s="12" t="s">
        <v>37</v>
      </c>
      <c r="B106" s="13">
        <v>20</v>
      </c>
      <c r="C106" s="12" t="s">
        <v>265</v>
      </c>
      <c r="D106" s="12" t="s">
        <v>85</v>
      </c>
      <c r="E106" s="12" t="s">
        <v>86</v>
      </c>
      <c r="F106" s="12" t="s">
        <v>261</v>
      </c>
      <c r="G106" s="12" t="s">
        <v>266</v>
      </c>
      <c r="H106" s="12">
        <f t="shared" si="33"/>
        <v>32.9</v>
      </c>
      <c r="I106" s="12" t="s">
        <v>91</v>
      </c>
      <c r="J106" s="17">
        <v>89.22</v>
      </c>
      <c r="K106" s="17">
        <f t="shared" si="34"/>
        <v>53.532</v>
      </c>
      <c r="L106" s="17">
        <f t="shared" si="35"/>
        <v>86.432</v>
      </c>
      <c r="M106" s="12">
        <f t="shared" si="36"/>
        <v>3</v>
      </c>
      <c r="N106" s="12"/>
      <c r="O106" s="5"/>
      <c r="P106" s="1"/>
      <c r="S106" s="12" t="s">
        <v>25</v>
      </c>
    </row>
    <row r="107" customHeight="1" spans="1:19">
      <c r="A107" s="12" t="s">
        <v>37</v>
      </c>
      <c r="B107" s="13">
        <v>14</v>
      </c>
      <c r="C107" s="12" t="s">
        <v>267</v>
      </c>
      <c r="D107" s="12" t="s">
        <v>85</v>
      </c>
      <c r="E107" s="12" t="s">
        <v>86</v>
      </c>
      <c r="F107" s="12" t="s">
        <v>261</v>
      </c>
      <c r="G107" s="12" t="s">
        <v>166</v>
      </c>
      <c r="H107" s="12">
        <f t="shared" si="33"/>
        <v>32.24</v>
      </c>
      <c r="I107" s="12" t="s">
        <v>138</v>
      </c>
      <c r="J107" s="17">
        <v>90.06</v>
      </c>
      <c r="K107" s="17">
        <f t="shared" si="34"/>
        <v>54.036</v>
      </c>
      <c r="L107" s="17">
        <f t="shared" si="35"/>
        <v>86.276</v>
      </c>
      <c r="M107" s="12">
        <f t="shared" si="36"/>
        <v>4</v>
      </c>
      <c r="N107" s="12"/>
      <c r="O107" s="5"/>
      <c r="P107" s="1"/>
      <c r="S107" s="12" t="s">
        <v>25</v>
      </c>
    </row>
    <row r="108" customHeight="1" spans="1:19">
      <c r="A108" s="12" t="s">
        <v>37</v>
      </c>
      <c r="B108" s="13">
        <v>7</v>
      </c>
      <c r="C108" s="12" t="s">
        <v>268</v>
      </c>
      <c r="D108" s="12" t="s">
        <v>85</v>
      </c>
      <c r="E108" s="12" t="s">
        <v>86</v>
      </c>
      <c r="F108" s="12" t="s">
        <v>261</v>
      </c>
      <c r="G108" s="12" t="s">
        <v>269</v>
      </c>
      <c r="H108" s="12">
        <f t="shared" si="33"/>
        <v>31.58</v>
      </c>
      <c r="I108" s="12" t="s">
        <v>46</v>
      </c>
      <c r="J108" s="17">
        <v>90.32</v>
      </c>
      <c r="K108" s="17">
        <f t="shared" si="34"/>
        <v>54.192</v>
      </c>
      <c r="L108" s="17">
        <f t="shared" si="35"/>
        <v>85.772</v>
      </c>
      <c r="M108" s="12">
        <f t="shared" si="36"/>
        <v>5</v>
      </c>
      <c r="N108" s="12"/>
      <c r="O108" s="5"/>
      <c r="P108" s="1"/>
      <c r="S108" s="12" t="s">
        <v>25</v>
      </c>
    </row>
    <row r="109" customHeight="1" spans="1:19">
      <c r="A109" s="12" t="s">
        <v>37</v>
      </c>
      <c r="B109" s="13">
        <v>9</v>
      </c>
      <c r="C109" s="12" t="s">
        <v>270</v>
      </c>
      <c r="D109" s="12" t="s">
        <v>85</v>
      </c>
      <c r="E109" s="12" t="s">
        <v>86</v>
      </c>
      <c r="F109" s="12" t="s">
        <v>261</v>
      </c>
      <c r="G109" s="12" t="s">
        <v>271</v>
      </c>
      <c r="H109" s="12">
        <f t="shared" si="33"/>
        <v>31.82</v>
      </c>
      <c r="I109" s="12" t="s">
        <v>80</v>
      </c>
      <c r="J109" s="17">
        <v>89.52</v>
      </c>
      <c r="K109" s="17">
        <f t="shared" si="34"/>
        <v>53.712</v>
      </c>
      <c r="L109" s="17">
        <f t="shared" si="35"/>
        <v>85.532</v>
      </c>
      <c r="M109" s="12">
        <f t="shared" si="36"/>
        <v>6</v>
      </c>
      <c r="N109" s="12"/>
      <c r="O109" s="5"/>
      <c r="P109" s="1"/>
      <c r="S109" s="12" t="s">
        <v>25</v>
      </c>
    </row>
    <row r="110" customHeight="1" spans="1:19">
      <c r="A110" s="12" t="s">
        <v>37</v>
      </c>
      <c r="B110" s="13">
        <v>12</v>
      </c>
      <c r="C110" s="12" t="s">
        <v>272</v>
      </c>
      <c r="D110" s="12" t="s">
        <v>85</v>
      </c>
      <c r="E110" s="12" t="s">
        <v>86</v>
      </c>
      <c r="F110" s="12" t="s">
        <v>261</v>
      </c>
      <c r="G110" s="12" t="s">
        <v>273</v>
      </c>
      <c r="H110" s="12">
        <f t="shared" si="33"/>
        <v>30.62</v>
      </c>
      <c r="I110" s="12" t="s">
        <v>49</v>
      </c>
      <c r="J110" s="17">
        <v>91.38</v>
      </c>
      <c r="K110" s="17">
        <f t="shared" si="34"/>
        <v>54.828</v>
      </c>
      <c r="L110" s="17">
        <f t="shared" si="35"/>
        <v>85.448</v>
      </c>
      <c r="M110" s="12">
        <f t="shared" si="36"/>
        <v>7</v>
      </c>
      <c r="N110" s="12"/>
      <c r="O110" s="5"/>
      <c r="P110" s="1"/>
      <c r="S110" s="12" t="s">
        <v>25</v>
      </c>
    </row>
    <row r="111" customHeight="1" spans="1:19">
      <c r="A111" s="12" t="s">
        <v>37</v>
      </c>
      <c r="B111" s="13">
        <v>16</v>
      </c>
      <c r="C111" s="12" t="s">
        <v>274</v>
      </c>
      <c r="D111" s="12" t="s">
        <v>85</v>
      </c>
      <c r="E111" s="12" t="s">
        <v>86</v>
      </c>
      <c r="F111" s="12" t="s">
        <v>261</v>
      </c>
      <c r="G111" s="12" t="s">
        <v>275</v>
      </c>
      <c r="H111" s="12">
        <f t="shared" si="33"/>
        <v>31.46</v>
      </c>
      <c r="I111" s="12" t="s">
        <v>19</v>
      </c>
      <c r="J111" s="17">
        <v>88.72</v>
      </c>
      <c r="K111" s="17">
        <f t="shared" si="34"/>
        <v>53.232</v>
      </c>
      <c r="L111" s="17">
        <f t="shared" si="35"/>
        <v>84.692</v>
      </c>
      <c r="M111" s="12">
        <f t="shared" si="36"/>
        <v>8</v>
      </c>
      <c r="N111" s="12"/>
      <c r="O111" s="5"/>
      <c r="P111" s="1"/>
      <c r="S111" s="12" t="s">
        <v>25</v>
      </c>
    </row>
    <row r="112" customHeight="1" spans="1:19">
      <c r="A112" s="12" t="s">
        <v>37</v>
      </c>
      <c r="B112" s="13">
        <v>17</v>
      </c>
      <c r="C112" s="12" t="s">
        <v>276</v>
      </c>
      <c r="D112" s="12" t="s">
        <v>85</v>
      </c>
      <c r="E112" s="12" t="s">
        <v>86</v>
      </c>
      <c r="F112" s="12" t="s">
        <v>261</v>
      </c>
      <c r="G112" s="12" t="s">
        <v>277</v>
      </c>
      <c r="H112" s="12">
        <f t="shared" si="33"/>
        <v>32.82</v>
      </c>
      <c r="I112" s="12" t="s">
        <v>28</v>
      </c>
      <c r="J112" s="17">
        <v>86.2</v>
      </c>
      <c r="K112" s="17">
        <f t="shared" si="34"/>
        <v>51.72</v>
      </c>
      <c r="L112" s="17">
        <f t="shared" si="35"/>
        <v>84.54</v>
      </c>
      <c r="M112" s="12">
        <f t="shared" si="36"/>
        <v>9</v>
      </c>
      <c r="N112" s="12"/>
      <c r="O112" s="5"/>
      <c r="P112" s="1"/>
      <c r="S112" s="12" t="s">
        <v>25</v>
      </c>
    </row>
    <row r="113" customHeight="1" spans="1:19">
      <c r="A113" s="12" t="s">
        <v>37</v>
      </c>
      <c r="B113" s="13">
        <v>8</v>
      </c>
      <c r="C113" s="12" t="s">
        <v>278</v>
      </c>
      <c r="D113" s="12" t="s">
        <v>85</v>
      </c>
      <c r="E113" s="12" t="s">
        <v>86</v>
      </c>
      <c r="F113" s="12" t="s">
        <v>261</v>
      </c>
      <c r="G113" s="12" t="s">
        <v>177</v>
      </c>
      <c r="H113" s="12">
        <f t="shared" si="33"/>
        <v>30.76</v>
      </c>
      <c r="I113" s="12" t="s">
        <v>52</v>
      </c>
      <c r="J113" s="17">
        <v>89.32</v>
      </c>
      <c r="K113" s="17">
        <f t="shared" si="34"/>
        <v>53.592</v>
      </c>
      <c r="L113" s="17">
        <f t="shared" si="35"/>
        <v>84.352</v>
      </c>
      <c r="M113" s="12">
        <f t="shared" si="36"/>
        <v>10</v>
      </c>
      <c r="N113" s="12"/>
      <c r="O113" s="5"/>
      <c r="P113" s="1"/>
      <c r="S113" s="12" t="s">
        <v>53</v>
      </c>
    </row>
    <row r="114" customHeight="1" spans="1:19">
      <c r="A114" s="12" t="s">
        <v>37</v>
      </c>
      <c r="B114" s="13">
        <v>2</v>
      </c>
      <c r="C114" s="12" t="s">
        <v>279</v>
      </c>
      <c r="D114" s="12" t="s">
        <v>85</v>
      </c>
      <c r="E114" s="12" t="s">
        <v>86</v>
      </c>
      <c r="F114" s="12" t="s">
        <v>261</v>
      </c>
      <c r="G114" s="12" t="s">
        <v>280</v>
      </c>
      <c r="H114" s="12">
        <f t="shared" si="33"/>
        <v>31.12</v>
      </c>
      <c r="I114" s="12" t="s">
        <v>37</v>
      </c>
      <c r="J114" s="17">
        <v>88.32</v>
      </c>
      <c r="K114" s="17">
        <f t="shared" si="34"/>
        <v>52.992</v>
      </c>
      <c r="L114" s="17">
        <f t="shared" si="35"/>
        <v>84.112</v>
      </c>
      <c r="M114" s="12">
        <f t="shared" si="36"/>
        <v>11</v>
      </c>
      <c r="N114" s="12"/>
      <c r="O114" s="5"/>
      <c r="P114" s="1"/>
      <c r="S114" s="12" t="s">
        <v>25</v>
      </c>
    </row>
    <row r="115" customHeight="1" spans="1:19">
      <c r="A115" s="12" t="s">
        <v>37</v>
      </c>
      <c r="B115" s="13">
        <v>15</v>
      </c>
      <c r="C115" s="12" t="s">
        <v>281</v>
      </c>
      <c r="D115" s="12" t="s">
        <v>85</v>
      </c>
      <c r="E115" s="12" t="s">
        <v>86</v>
      </c>
      <c r="F115" s="12" t="s">
        <v>261</v>
      </c>
      <c r="G115" s="12" t="s">
        <v>282</v>
      </c>
      <c r="H115" s="12">
        <f t="shared" si="33"/>
        <v>30.54</v>
      </c>
      <c r="I115" s="12" t="s">
        <v>199</v>
      </c>
      <c r="J115" s="17">
        <v>88.96</v>
      </c>
      <c r="K115" s="17">
        <f t="shared" si="34"/>
        <v>53.376</v>
      </c>
      <c r="L115" s="17">
        <f t="shared" si="35"/>
        <v>83.916</v>
      </c>
      <c r="M115" s="12">
        <f t="shared" si="36"/>
        <v>12</v>
      </c>
      <c r="N115" s="12"/>
      <c r="O115" s="5"/>
      <c r="P115" s="1"/>
      <c r="S115" s="12" t="s">
        <v>25</v>
      </c>
    </row>
    <row r="116" customHeight="1" spans="1:19">
      <c r="A116" s="12" t="s">
        <v>37</v>
      </c>
      <c r="B116" s="13">
        <v>22</v>
      </c>
      <c r="C116" s="12" t="s">
        <v>283</v>
      </c>
      <c r="D116" s="12" t="s">
        <v>85</v>
      </c>
      <c r="E116" s="12" t="s">
        <v>86</v>
      </c>
      <c r="F116" s="12" t="s">
        <v>261</v>
      </c>
      <c r="G116" s="12" t="s">
        <v>284</v>
      </c>
      <c r="H116" s="12">
        <f t="shared" si="33"/>
        <v>30.22</v>
      </c>
      <c r="I116" s="12" t="s">
        <v>62</v>
      </c>
      <c r="J116" s="17">
        <v>89</v>
      </c>
      <c r="K116" s="17">
        <f t="shared" si="34"/>
        <v>53.4</v>
      </c>
      <c r="L116" s="17">
        <f t="shared" si="35"/>
        <v>83.62</v>
      </c>
      <c r="M116" s="12">
        <f t="shared" si="36"/>
        <v>13</v>
      </c>
      <c r="N116" s="12"/>
      <c r="O116" s="5"/>
      <c r="P116" s="1"/>
      <c r="S116" s="12" t="s">
        <v>53</v>
      </c>
    </row>
    <row r="117" customHeight="1" spans="1:19">
      <c r="A117" s="12" t="s">
        <v>37</v>
      </c>
      <c r="B117" s="13">
        <v>21</v>
      </c>
      <c r="C117" s="12" t="s">
        <v>285</v>
      </c>
      <c r="D117" s="12" t="s">
        <v>85</v>
      </c>
      <c r="E117" s="12" t="s">
        <v>86</v>
      </c>
      <c r="F117" s="12" t="s">
        <v>261</v>
      </c>
      <c r="G117" s="12" t="s">
        <v>286</v>
      </c>
      <c r="H117" s="12">
        <f t="shared" si="33"/>
        <v>29.92</v>
      </c>
      <c r="I117" s="12" t="s">
        <v>194</v>
      </c>
      <c r="J117" s="17">
        <v>88.74</v>
      </c>
      <c r="K117" s="17">
        <f t="shared" si="34"/>
        <v>53.244</v>
      </c>
      <c r="L117" s="17">
        <f t="shared" si="35"/>
        <v>83.164</v>
      </c>
      <c r="M117" s="12">
        <f t="shared" si="36"/>
        <v>14</v>
      </c>
      <c r="N117" s="12"/>
      <c r="O117" s="5"/>
      <c r="P117" s="1"/>
      <c r="S117" s="12" t="s">
        <v>53</v>
      </c>
    </row>
    <row r="118" customHeight="1" spans="1:19">
      <c r="A118" s="12" t="s">
        <v>37</v>
      </c>
      <c r="B118" s="13">
        <v>5</v>
      </c>
      <c r="C118" s="12" t="s">
        <v>287</v>
      </c>
      <c r="D118" s="12" t="s">
        <v>85</v>
      </c>
      <c r="E118" s="12" t="s">
        <v>86</v>
      </c>
      <c r="F118" s="12" t="s">
        <v>261</v>
      </c>
      <c r="G118" s="12" t="s">
        <v>288</v>
      </c>
      <c r="H118" s="12">
        <f t="shared" si="33"/>
        <v>29.2</v>
      </c>
      <c r="I118" s="12" t="s">
        <v>191</v>
      </c>
      <c r="J118" s="17">
        <v>89.92</v>
      </c>
      <c r="K118" s="17">
        <f t="shared" si="34"/>
        <v>53.952</v>
      </c>
      <c r="L118" s="17">
        <f t="shared" si="35"/>
        <v>83.152</v>
      </c>
      <c r="M118" s="12">
        <f t="shared" si="36"/>
        <v>15</v>
      </c>
      <c r="N118" s="12"/>
      <c r="O118" s="5"/>
      <c r="P118" s="1"/>
      <c r="S118" s="12" t="s">
        <v>53</v>
      </c>
    </row>
    <row r="119" customHeight="1" spans="1:19">
      <c r="A119" s="12" t="s">
        <v>37</v>
      </c>
      <c r="B119" s="13">
        <v>11</v>
      </c>
      <c r="C119" s="12" t="s">
        <v>289</v>
      </c>
      <c r="D119" s="12" t="s">
        <v>85</v>
      </c>
      <c r="E119" s="12" t="s">
        <v>86</v>
      </c>
      <c r="F119" s="12" t="s">
        <v>261</v>
      </c>
      <c r="G119" s="12" t="s">
        <v>290</v>
      </c>
      <c r="H119" s="12">
        <f t="shared" si="33"/>
        <v>32.42</v>
      </c>
      <c r="I119" s="12" t="s">
        <v>24</v>
      </c>
      <c r="J119" s="17">
        <v>82.24</v>
      </c>
      <c r="K119" s="17">
        <f t="shared" si="34"/>
        <v>49.344</v>
      </c>
      <c r="L119" s="17">
        <f t="shared" si="35"/>
        <v>81.764</v>
      </c>
      <c r="M119" s="12">
        <f t="shared" si="36"/>
        <v>16</v>
      </c>
      <c r="N119" s="12"/>
      <c r="O119" s="5"/>
      <c r="P119" s="1"/>
      <c r="S119" s="12" t="s">
        <v>25</v>
      </c>
    </row>
    <row r="120" customHeight="1" spans="1:19">
      <c r="A120" s="12" t="s">
        <v>37</v>
      </c>
      <c r="B120" s="13">
        <v>18</v>
      </c>
      <c r="C120" s="12" t="s">
        <v>213</v>
      </c>
      <c r="D120" s="12" t="s">
        <v>85</v>
      </c>
      <c r="E120" s="12" t="s">
        <v>86</v>
      </c>
      <c r="F120" s="12" t="s">
        <v>261</v>
      </c>
      <c r="G120" s="12" t="s">
        <v>291</v>
      </c>
      <c r="H120" s="12">
        <f t="shared" si="33"/>
        <v>29.62</v>
      </c>
      <c r="I120" s="12" t="s">
        <v>43</v>
      </c>
      <c r="J120" s="17">
        <v>85.56</v>
      </c>
      <c r="K120" s="17">
        <f t="shared" si="34"/>
        <v>51.336</v>
      </c>
      <c r="L120" s="17">
        <f t="shared" si="35"/>
        <v>80.956</v>
      </c>
      <c r="M120" s="12">
        <f t="shared" si="36"/>
        <v>17</v>
      </c>
      <c r="N120" s="12"/>
      <c r="O120" s="5"/>
      <c r="P120" s="1"/>
      <c r="S120" s="12" t="s">
        <v>25</v>
      </c>
    </row>
    <row r="121" customHeight="1" spans="1:19">
      <c r="A121" s="12" t="s">
        <v>37</v>
      </c>
      <c r="B121" s="13">
        <v>19</v>
      </c>
      <c r="C121" s="12" t="s">
        <v>292</v>
      </c>
      <c r="D121" s="12" t="s">
        <v>85</v>
      </c>
      <c r="E121" s="12" t="s">
        <v>86</v>
      </c>
      <c r="F121" s="12" t="s">
        <v>261</v>
      </c>
      <c r="G121" s="12" t="s">
        <v>293</v>
      </c>
      <c r="H121" s="12">
        <f t="shared" si="33"/>
        <v>29.7</v>
      </c>
      <c r="I121" s="12" t="s">
        <v>40</v>
      </c>
      <c r="J121" s="17">
        <v>85.18</v>
      </c>
      <c r="K121" s="17">
        <f t="shared" si="34"/>
        <v>51.108</v>
      </c>
      <c r="L121" s="17">
        <f t="shared" si="35"/>
        <v>80.808</v>
      </c>
      <c r="M121" s="12">
        <f t="shared" si="36"/>
        <v>18</v>
      </c>
      <c r="N121" s="12"/>
      <c r="O121" s="5"/>
      <c r="P121" s="1"/>
      <c r="S121" s="12" t="s">
        <v>25</v>
      </c>
    </row>
    <row r="122" customHeight="1" spans="1:19">
      <c r="A122" s="12" t="s">
        <v>37</v>
      </c>
      <c r="B122" s="13">
        <v>23</v>
      </c>
      <c r="C122" s="12" t="s">
        <v>294</v>
      </c>
      <c r="D122" s="12" t="s">
        <v>85</v>
      </c>
      <c r="E122" s="12" t="s">
        <v>86</v>
      </c>
      <c r="F122" s="12" t="s">
        <v>261</v>
      </c>
      <c r="G122" s="12" t="s">
        <v>166</v>
      </c>
      <c r="H122" s="12">
        <f t="shared" si="33"/>
        <v>32.24</v>
      </c>
      <c r="I122" s="12" t="s">
        <v>138</v>
      </c>
      <c r="J122" s="17">
        <v>80.48</v>
      </c>
      <c r="K122" s="17">
        <f t="shared" si="34"/>
        <v>48.288</v>
      </c>
      <c r="L122" s="17">
        <f t="shared" si="35"/>
        <v>80.528</v>
      </c>
      <c r="M122" s="12">
        <f t="shared" si="36"/>
        <v>19</v>
      </c>
      <c r="N122" s="12"/>
      <c r="O122" s="5"/>
      <c r="P122" s="1"/>
      <c r="S122" s="12" t="s">
        <v>25</v>
      </c>
    </row>
    <row r="123" customHeight="1" spans="1:19">
      <c r="A123" s="12" t="s">
        <v>37</v>
      </c>
      <c r="B123" s="13">
        <v>24</v>
      </c>
      <c r="C123" s="12" t="s">
        <v>295</v>
      </c>
      <c r="D123" s="12" t="s">
        <v>85</v>
      </c>
      <c r="E123" s="12" t="s">
        <v>86</v>
      </c>
      <c r="F123" s="12" t="s">
        <v>261</v>
      </c>
      <c r="G123" s="12" t="s">
        <v>296</v>
      </c>
      <c r="H123" s="12">
        <f t="shared" si="33"/>
        <v>27.24</v>
      </c>
      <c r="I123" s="12" t="s">
        <v>71</v>
      </c>
      <c r="J123" s="17">
        <v>87.2</v>
      </c>
      <c r="K123" s="17">
        <f t="shared" si="34"/>
        <v>52.32</v>
      </c>
      <c r="L123" s="17">
        <f t="shared" si="35"/>
        <v>79.56</v>
      </c>
      <c r="M123" s="12">
        <f t="shared" si="36"/>
        <v>20</v>
      </c>
      <c r="N123" s="12"/>
      <c r="O123" s="5"/>
      <c r="P123" s="1"/>
      <c r="S123" s="12" t="s">
        <v>25</v>
      </c>
    </row>
    <row r="124" customHeight="1" spans="1:19">
      <c r="A124" s="12" t="s">
        <v>37</v>
      </c>
      <c r="B124" s="13">
        <v>4</v>
      </c>
      <c r="C124" s="12" t="s">
        <v>297</v>
      </c>
      <c r="D124" s="12" t="s">
        <v>85</v>
      </c>
      <c r="E124" s="12" t="s">
        <v>86</v>
      </c>
      <c r="F124" s="12" t="s">
        <v>261</v>
      </c>
      <c r="G124" s="12" t="s">
        <v>298</v>
      </c>
      <c r="H124" s="12">
        <f t="shared" si="33"/>
        <v>27.98</v>
      </c>
      <c r="I124" s="12" t="s">
        <v>83</v>
      </c>
      <c r="J124" s="17">
        <v>85.58</v>
      </c>
      <c r="K124" s="17">
        <f t="shared" si="34"/>
        <v>51.348</v>
      </c>
      <c r="L124" s="17">
        <f t="shared" si="35"/>
        <v>79.328</v>
      </c>
      <c r="M124" s="12">
        <f t="shared" si="36"/>
        <v>21</v>
      </c>
      <c r="N124" s="12"/>
      <c r="O124" s="5"/>
      <c r="P124" s="1"/>
      <c r="S124" s="12" t="s">
        <v>25</v>
      </c>
    </row>
    <row r="125" customHeight="1" spans="1:19">
      <c r="A125" s="12" t="s">
        <v>37</v>
      </c>
      <c r="B125" s="13">
        <v>33</v>
      </c>
      <c r="C125" s="12" t="s">
        <v>299</v>
      </c>
      <c r="D125" s="12" t="s">
        <v>85</v>
      </c>
      <c r="E125" s="12" t="s">
        <v>86</v>
      </c>
      <c r="F125" s="12" t="s">
        <v>261</v>
      </c>
      <c r="G125" s="12" t="s">
        <v>129</v>
      </c>
      <c r="H125" s="12">
        <f t="shared" si="33"/>
        <v>26.42</v>
      </c>
      <c r="I125" s="12" t="s">
        <v>300</v>
      </c>
      <c r="J125" s="17">
        <v>87.18</v>
      </c>
      <c r="K125" s="17">
        <f t="shared" si="34"/>
        <v>52.308</v>
      </c>
      <c r="L125" s="17">
        <f t="shared" si="35"/>
        <v>78.728</v>
      </c>
      <c r="M125" s="12">
        <f t="shared" si="36"/>
        <v>22</v>
      </c>
      <c r="N125" s="12"/>
      <c r="O125" s="5"/>
      <c r="P125" s="1"/>
      <c r="S125" s="12" t="s">
        <v>25</v>
      </c>
    </row>
    <row r="126" customHeight="1" spans="1:19">
      <c r="A126" s="12" t="s">
        <v>37</v>
      </c>
      <c r="B126" s="13">
        <v>31</v>
      </c>
      <c r="C126" s="12" t="s">
        <v>301</v>
      </c>
      <c r="D126" s="12" t="s">
        <v>85</v>
      </c>
      <c r="E126" s="12" t="s">
        <v>86</v>
      </c>
      <c r="F126" s="12" t="s">
        <v>261</v>
      </c>
      <c r="G126" s="12" t="s">
        <v>302</v>
      </c>
      <c r="H126" s="12">
        <f t="shared" si="33"/>
        <v>26.48</v>
      </c>
      <c r="I126" s="12" t="s">
        <v>207</v>
      </c>
      <c r="J126" s="17">
        <v>86.46</v>
      </c>
      <c r="K126" s="17">
        <f t="shared" si="34"/>
        <v>51.876</v>
      </c>
      <c r="L126" s="17">
        <f t="shared" si="35"/>
        <v>78.356</v>
      </c>
      <c r="M126" s="12">
        <f t="shared" si="36"/>
        <v>23</v>
      </c>
      <c r="N126" s="12"/>
      <c r="O126" s="5"/>
      <c r="P126" s="1"/>
      <c r="S126" s="12" t="s">
        <v>25</v>
      </c>
    </row>
    <row r="127" customHeight="1" spans="1:19">
      <c r="A127" s="12" t="s">
        <v>37</v>
      </c>
      <c r="B127" s="13">
        <v>6</v>
      </c>
      <c r="C127" s="12" t="s">
        <v>303</v>
      </c>
      <c r="D127" s="12" t="s">
        <v>85</v>
      </c>
      <c r="E127" s="12" t="s">
        <v>86</v>
      </c>
      <c r="F127" s="12" t="s">
        <v>261</v>
      </c>
      <c r="G127" s="12" t="s">
        <v>304</v>
      </c>
      <c r="H127" s="12">
        <f t="shared" si="33"/>
        <v>27.6</v>
      </c>
      <c r="I127" s="12" t="s">
        <v>74</v>
      </c>
      <c r="J127" s="17">
        <v>83.66</v>
      </c>
      <c r="K127" s="17">
        <f t="shared" si="34"/>
        <v>50.196</v>
      </c>
      <c r="L127" s="17">
        <f t="shared" si="35"/>
        <v>77.796</v>
      </c>
      <c r="M127" s="12">
        <f t="shared" si="36"/>
        <v>24</v>
      </c>
      <c r="N127" s="12"/>
      <c r="O127" s="5"/>
      <c r="P127" s="1"/>
      <c r="S127" s="12" t="s">
        <v>25</v>
      </c>
    </row>
    <row r="128" customHeight="1" spans="1:19">
      <c r="A128" s="12" t="s">
        <v>37</v>
      </c>
      <c r="B128" s="13">
        <v>3</v>
      </c>
      <c r="C128" s="12" t="s">
        <v>305</v>
      </c>
      <c r="D128" s="12" t="s">
        <v>85</v>
      </c>
      <c r="E128" s="12" t="s">
        <v>86</v>
      </c>
      <c r="F128" s="12" t="s">
        <v>261</v>
      </c>
      <c r="G128" s="12" t="s">
        <v>306</v>
      </c>
      <c r="H128" s="12">
        <f t="shared" si="33"/>
        <v>28.42</v>
      </c>
      <c r="I128" s="12" t="s">
        <v>65</v>
      </c>
      <c r="J128" s="17">
        <v>82.22</v>
      </c>
      <c r="K128" s="17">
        <f t="shared" si="34"/>
        <v>49.332</v>
      </c>
      <c r="L128" s="17">
        <f t="shared" si="35"/>
        <v>77.752</v>
      </c>
      <c r="M128" s="12">
        <f t="shared" si="36"/>
        <v>25</v>
      </c>
      <c r="N128" s="12"/>
      <c r="O128" s="5"/>
      <c r="P128" s="1"/>
      <c r="S128" s="12" t="s">
        <v>25</v>
      </c>
    </row>
    <row r="129" customHeight="1" spans="1:19">
      <c r="A129" s="12" t="s">
        <v>37</v>
      </c>
      <c r="B129" s="13">
        <v>29</v>
      </c>
      <c r="C129" s="12" t="s">
        <v>307</v>
      </c>
      <c r="D129" s="12" t="s">
        <v>85</v>
      </c>
      <c r="E129" s="12" t="s">
        <v>86</v>
      </c>
      <c r="F129" s="12" t="s">
        <v>261</v>
      </c>
      <c r="G129" s="12" t="s">
        <v>308</v>
      </c>
      <c r="H129" s="12">
        <f t="shared" si="33"/>
        <v>24.82</v>
      </c>
      <c r="I129" s="12" t="s">
        <v>309</v>
      </c>
      <c r="J129" s="17">
        <v>85.4</v>
      </c>
      <c r="K129" s="17">
        <f t="shared" si="34"/>
        <v>51.24</v>
      </c>
      <c r="L129" s="17">
        <f t="shared" si="35"/>
        <v>76.06</v>
      </c>
      <c r="M129" s="12">
        <f t="shared" si="36"/>
        <v>26</v>
      </c>
      <c r="N129" s="12"/>
      <c r="O129" s="5"/>
      <c r="P129" s="1"/>
      <c r="S129" s="12" t="s">
        <v>53</v>
      </c>
    </row>
    <row r="130" customHeight="1" spans="1:19">
      <c r="A130" s="12" t="s">
        <v>37</v>
      </c>
      <c r="B130" s="13">
        <v>1</v>
      </c>
      <c r="C130" s="12" t="s">
        <v>310</v>
      </c>
      <c r="D130" s="12" t="s">
        <v>85</v>
      </c>
      <c r="E130" s="12" t="s">
        <v>86</v>
      </c>
      <c r="F130" s="12" t="s">
        <v>261</v>
      </c>
      <c r="G130" s="12" t="s">
        <v>311</v>
      </c>
      <c r="H130" s="12">
        <f t="shared" si="33"/>
        <v>23.86</v>
      </c>
      <c r="I130" s="12" t="s">
        <v>312</v>
      </c>
      <c r="J130" s="17">
        <v>86.38</v>
      </c>
      <c r="K130" s="17">
        <f t="shared" si="34"/>
        <v>51.828</v>
      </c>
      <c r="L130" s="17">
        <f t="shared" si="35"/>
        <v>75.688</v>
      </c>
      <c r="M130" s="12">
        <f t="shared" si="36"/>
        <v>27</v>
      </c>
      <c r="N130" s="12"/>
      <c r="O130" s="5"/>
      <c r="P130" s="1"/>
      <c r="S130" s="12" t="s">
        <v>53</v>
      </c>
    </row>
    <row r="131" customHeight="1" spans="1:19">
      <c r="A131" s="12" t="s">
        <v>37</v>
      </c>
      <c r="B131" s="13">
        <v>30</v>
      </c>
      <c r="C131" s="12" t="s">
        <v>313</v>
      </c>
      <c r="D131" s="12" t="s">
        <v>85</v>
      </c>
      <c r="E131" s="12" t="s">
        <v>86</v>
      </c>
      <c r="F131" s="12" t="s">
        <v>261</v>
      </c>
      <c r="G131" s="12" t="s">
        <v>314</v>
      </c>
      <c r="H131" s="12">
        <f t="shared" si="33"/>
        <v>23.8</v>
      </c>
      <c r="I131" s="12" t="s">
        <v>315</v>
      </c>
      <c r="J131" s="17">
        <v>85.18</v>
      </c>
      <c r="K131" s="17">
        <f t="shared" si="34"/>
        <v>51.108</v>
      </c>
      <c r="L131" s="17">
        <f t="shared" si="35"/>
        <v>74.908</v>
      </c>
      <c r="M131" s="12">
        <f t="shared" si="36"/>
        <v>28</v>
      </c>
      <c r="N131" s="12"/>
      <c r="O131" s="5"/>
      <c r="P131" s="1"/>
      <c r="S131" s="12" t="s">
        <v>25</v>
      </c>
    </row>
    <row r="132" customHeight="1" spans="1:19">
      <c r="A132" s="12" t="s">
        <v>37</v>
      </c>
      <c r="B132" s="13">
        <v>26</v>
      </c>
      <c r="C132" s="12" t="s">
        <v>316</v>
      </c>
      <c r="D132" s="12" t="s">
        <v>85</v>
      </c>
      <c r="E132" s="12" t="s">
        <v>86</v>
      </c>
      <c r="F132" s="12" t="s">
        <v>261</v>
      </c>
      <c r="G132" s="12" t="s">
        <v>317</v>
      </c>
      <c r="H132" s="12">
        <f t="shared" si="33"/>
        <v>26.78</v>
      </c>
      <c r="I132" s="12" t="s">
        <v>77</v>
      </c>
      <c r="J132" s="17">
        <v>79.7</v>
      </c>
      <c r="K132" s="17">
        <f t="shared" si="34"/>
        <v>47.82</v>
      </c>
      <c r="L132" s="17">
        <f t="shared" si="35"/>
        <v>74.6</v>
      </c>
      <c r="M132" s="12">
        <f t="shared" si="36"/>
        <v>29</v>
      </c>
      <c r="N132" s="12"/>
      <c r="O132" s="5"/>
      <c r="P132" s="1"/>
      <c r="S132" s="12" t="s">
        <v>25</v>
      </c>
    </row>
    <row r="133" customHeight="1" spans="1:19">
      <c r="A133" s="12" t="s">
        <v>37</v>
      </c>
      <c r="B133" s="13">
        <v>28</v>
      </c>
      <c r="C133" s="12" t="s">
        <v>318</v>
      </c>
      <c r="D133" s="12" t="s">
        <v>85</v>
      </c>
      <c r="E133" s="12" t="s">
        <v>86</v>
      </c>
      <c r="F133" s="12" t="s">
        <v>261</v>
      </c>
      <c r="G133" s="12" t="s">
        <v>319</v>
      </c>
      <c r="H133" s="12">
        <f t="shared" si="33"/>
        <v>24.56</v>
      </c>
      <c r="I133" s="12" t="s">
        <v>236</v>
      </c>
      <c r="J133" s="17">
        <v>80.02</v>
      </c>
      <c r="K133" s="17">
        <f t="shared" si="34"/>
        <v>48.012</v>
      </c>
      <c r="L133" s="17">
        <f t="shared" si="35"/>
        <v>72.572</v>
      </c>
      <c r="M133" s="12">
        <f t="shared" si="36"/>
        <v>30</v>
      </c>
      <c r="N133" s="12"/>
      <c r="O133" s="5"/>
      <c r="P133" s="1"/>
      <c r="S133" s="12" t="s">
        <v>25</v>
      </c>
    </row>
    <row r="134" customHeight="1" spans="1:19">
      <c r="A134" s="12" t="s">
        <v>37</v>
      </c>
      <c r="B134" s="13">
        <v>27</v>
      </c>
      <c r="C134" s="12" t="s">
        <v>320</v>
      </c>
      <c r="D134" s="12" t="s">
        <v>85</v>
      </c>
      <c r="E134" s="12" t="s">
        <v>86</v>
      </c>
      <c r="F134" s="12" t="s">
        <v>261</v>
      </c>
      <c r="G134" s="12" t="s">
        <v>321</v>
      </c>
      <c r="H134" s="12">
        <f t="shared" si="33"/>
        <v>20</v>
      </c>
      <c r="I134" s="12" t="s">
        <v>220</v>
      </c>
      <c r="J134" s="17">
        <v>84.08</v>
      </c>
      <c r="K134" s="17">
        <f t="shared" si="34"/>
        <v>50.448</v>
      </c>
      <c r="L134" s="17">
        <f t="shared" si="35"/>
        <v>70.448</v>
      </c>
      <c r="M134" s="12">
        <f t="shared" si="36"/>
        <v>31</v>
      </c>
      <c r="N134" s="12"/>
      <c r="O134" s="5"/>
      <c r="P134" s="1"/>
      <c r="S134" s="12" t="s">
        <v>25</v>
      </c>
    </row>
    <row r="135" customHeight="1" spans="1:19">
      <c r="A135" s="12" t="s">
        <v>37</v>
      </c>
      <c r="B135" s="13">
        <v>0</v>
      </c>
      <c r="C135" s="12" t="s">
        <v>322</v>
      </c>
      <c r="D135" s="12" t="s">
        <v>85</v>
      </c>
      <c r="E135" s="12" t="s">
        <v>86</v>
      </c>
      <c r="F135" s="12" t="s">
        <v>261</v>
      </c>
      <c r="G135" s="12" t="s">
        <v>232</v>
      </c>
      <c r="H135" s="12">
        <f t="shared" si="33"/>
        <v>27.68</v>
      </c>
      <c r="I135" s="12" t="s">
        <v>202</v>
      </c>
      <c r="J135" s="17">
        <v>0</v>
      </c>
      <c r="K135" s="17">
        <f t="shared" si="34"/>
        <v>0</v>
      </c>
      <c r="L135" s="17">
        <f t="shared" si="35"/>
        <v>27.68</v>
      </c>
      <c r="M135" s="12">
        <f t="shared" si="36"/>
        <v>32</v>
      </c>
      <c r="N135" s="12"/>
      <c r="O135" s="5"/>
      <c r="P135" s="1"/>
      <c r="S135" s="12" t="s">
        <v>25</v>
      </c>
    </row>
    <row r="136" customHeight="1" spans="1:19">
      <c r="A136" s="12" t="s">
        <v>37</v>
      </c>
      <c r="B136" s="13">
        <v>0</v>
      </c>
      <c r="C136" s="12" t="s">
        <v>323</v>
      </c>
      <c r="D136" s="12" t="s">
        <v>85</v>
      </c>
      <c r="E136" s="12" t="s">
        <v>86</v>
      </c>
      <c r="F136" s="12" t="s">
        <v>261</v>
      </c>
      <c r="G136" s="12" t="s">
        <v>324</v>
      </c>
      <c r="H136" s="12">
        <f t="shared" si="33"/>
        <v>24.42</v>
      </c>
      <c r="I136" s="12" t="s">
        <v>325</v>
      </c>
      <c r="J136" s="17">
        <v>0</v>
      </c>
      <c r="K136" s="17">
        <f t="shared" si="34"/>
        <v>0</v>
      </c>
      <c r="L136" s="17">
        <f t="shared" si="35"/>
        <v>24.42</v>
      </c>
      <c r="M136" s="12">
        <f t="shared" si="36"/>
        <v>33</v>
      </c>
      <c r="N136" s="12"/>
      <c r="O136" s="5"/>
      <c r="P136" s="1"/>
      <c r="S136" s="12" t="s">
        <v>53</v>
      </c>
    </row>
    <row r="137" customHeight="1" spans="1:19">
      <c r="A137" s="12" t="s">
        <v>91</v>
      </c>
      <c r="B137" s="13">
        <v>1</v>
      </c>
      <c r="C137" s="12" t="s">
        <v>326</v>
      </c>
      <c r="D137" s="12" t="s">
        <v>85</v>
      </c>
      <c r="E137" s="12" t="s">
        <v>86</v>
      </c>
      <c r="F137" s="12" t="s">
        <v>327</v>
      </c>
      <c r="G137" s="12" t="s">
        <v>328</v>
      </c>
      <c r="H137" s="12">
        <f t="shared" ref="H137:H138" si="37">G137*0.4</f>
        <v>33.96</v>
      </c>
      <c r="I137" s="12" t="s">
        <v>31</v>
      </c>
      <c r="J137" s="17">
        <v>88.9</v>
      </c>
      <c r="K137" s="17">
        <f t="shared" ref="K137:K138" si="38">J137*0.6</f>
        <v>53.34</v>
      </c>
      <c r="L137" s="17">
        <f t="shared" ref="L137:L138" si="39">H137+K137</f>
        <v>87.3</v>
      </c>
      <c r="M137" s="12">
        <v>1</v>
      </c>
      <c r="N137" s="12"/>
      <c r="O137" s="5"/>
      <c r="P137" s="1"/>
      <c r="S137" s="12" t="s">
        <v>25</v>
      </c>
    </row>
    <row r="138" customHeight="1" spans="1:19">
      <c r="A138" s="12" t="s">
        <v>91</v>
      </c>
      <c r="B138" s="13">
        <v>2</v>
      </c>
      <c r="C138" s="12" t="s">
        <v>329</v>
      </c>
      <c r="D138" s="12" t="s">
        <v>85</v>
      </c>
      <c r="E138" s="12" t="s">
        <v>86</v>
      </c>
      <c r="F138" s="12" t="s">
        <v>327</v>
      </c>
      <c r="G138" s="12" t="s">
        <v>330</v>
      </c>
      <c r="H138" s="12">
        <f t="shared" si="37"/>
        <v>33.38</v>
      </c>
      <c r="I138" s="12" t="s">
        <v>91</v>
      </c>
      <c r="J138" s="17">
        <v>83.06</v>
      </c>
      <c r="K138" s="17">
        <f t="shared" si="38"/>
        <v>49.836</v>
      </c>
      <c r="L138" s="17">
        <f t="shared" si="39"/>
        <v>83.216</v>
      </c>
      <c r="M138" s="12">
        <v>2</v>
      </c>
      <c r="N138" s="12"/>
      <c r="O138" s="5"/>
      <c r="P138" s="1"/>
      <c r="S138" s="12" t="s">
        <v>25</v>
      </c>
    </row>
    <row r="139" customHeight="1" spans="1:19">
      <c r="A139" s="12" t="s">
        <v>80</v>
      </c>
      <c r="B139" s="13">
        <v>22</v>
      </c>
      <c r="C139" s="12" t="s">
        <v>331</v>
      </c>
      <c r="D139" s="12" t="s">
        <v>105</v>
      </c>
      <c r="E139" s="12" t="s">
        <v>86</v>
      </c>
      <c r="F139" s="12" t="s">
        <v>155</v>
      </c>
      <c r="G139" s="12" t="s">
        <v>332</v>
      </c>
      <c r="H139" s="12">
        <f t="shared" ref="H139:H170" si="40">G139*0.4</f>
        <v>31.28</v>
      </c>
      <c r="I139" s="12" t="s">
        <v>91</v>
      </c>
      <c r="J139" s="17">
        <v>84.04</v>
      </c>
      <c r="K139" s="17">
        <f t="shared" ref="K139:K170" si="41">J139*0.6</f>
        <v>50.424</v>
      </c>
      <c r="L139" s="17">
        <f t="shared" ref="L139:L170" si="42">H139+K139</f>
        <v>81.704</v>
      </c>
      <c r="M139" s="12">
        <f t="shared" ref="M139:M162" si="43">RANK(L139,$L$139:$L$162)</f>
        <v>1</v>
      </c>
      <c r="N139" s="12"/>
      <c r="O139" s="5"/>
      <c r="P139" s="1"/>
      <c r="S139" s="12" t="s">
        <v>25</v>
      </c>
    </row>
    <row r="140" customHeight="1" spans="1:19">
      <c r="A140" s="12" t="s">
        <v>80</v>
      </c>
      <c r="B140" s="13">
        <v>14</v>
      </c>
      <c r="C140" s="12" t="s">
        <v>333</v>
      </c>
      <c r="D140" s="12" t="s">
        <v>105</v>
      </c>
      <c r="E140" s="12" t="s">
        <v>86</v>
      </c>
      <c r="F140" s="12" t="s">
        <v>155</v>
      </c>
      <c r="G140" s="12" t="s">
        <v>334</v>
      </c>
      <c r="H140" s="12">
        <f t="shared" si="40"/>
        <v>30.38</v>
      </c>
      <c r="I140" s="12" t="s">
        <v>34</v>
      </c>
      <c r="J140" s="17">
        <v>84.98</v>
      </c>
      <c r="K140" s="17">
        <f t="shared" si="41"/>
        <v>50.988</v>
      </c>
      <c r="L140" s="17">
        <f t="shared" si="42"/>
        <v>81.368</v>
      </c>
      <c r="M140" s="12">
        <f t="shared" si="43"/>
        <v>2</v>
      </c>
      <c r="N140" s="12"/>
      <c r="O140" s="5"/>
      <c r="P140" s="1"/>
      <c r="S140" s="12" t="s">
        <v>53</v>
      </c>
    </row>
    <row r="141" customHeight="1" spans="1:19">
      <c r="A141" s="12" t="s">
        <v>80</v>
      </c>
      <c r="B141" s="13">
        <v>16</v>
      </c>
      <c r="C141" s="12" t="s">
        <v>335</v>
      </c>
      <c r="D141" s="12" t="s">
        <v>105</v>
      </c>
      <c r="E141" s="12" t="s">
        <v>86</v>
      </c>
      <c r="F141" s="12" t="s">
        <v>155</v>
      </c>
      <c r="G141" s="12" t="s">
        <v>336</v>
      </c>
      <c r="H141" s="12">
        <f t="shared" si="40"/>
        <v>31.36</v>
      </c>
      <c r="I141" s="12" t="s">
        <v>31</v>
      </c>
      <c r="J141" s="17">
        <v>83.32</v>
      </c>
      <c r="K141" s="17">
        <f t="shared" si="41"/>
        <v>49.992</v>
      </c>
      <c r="L141" s="17">
        <f t="shared" si="42"/>
        <v>81.352</v>
      </c>
      <c r="M141" s="12">
        <f t="shared" si="43"/>
        <v>3</v>
      </c>
      <c r="N141" s="12"/>
      <c r="O141" s="5"/>
      <c r="P141" s="1"/>
      <c r="S141" s="12" t="s">
        <v>25</v>
      </c>
    </row>
    <row r="142" customHeight="1" spans="1:19">
      <c r="A142" s="12" t="s">
        <v>80</v>
      </c>
      <c r="B142" s="13">
        <v>10</v>
      </c>
      <c r="C142" s="12" t="s">
        <v>337</v>
      </c>
      <c r="D142" s="12" t="s">
        <v>105</v>
      </c>
      <c r="E142" s="12" t="s">
        <v>86</v>
      </c>
      <c r="F142" s="12" t="s">
        <v>155</v>
      </c>
      <c r="G142" s="12" t="s">
        <v>51</v>
      </c>
      <c r="H142" s="12">
        <f t="shared" si="40"/>
        <v>30.02</v>
      </c>
      <c r="I142" s="12" t="s">
        <v>19</v>
      </c>
      <c r="J142" s="17">
        <v>84.44</v>
      </c>
      <c r="K142" s="17">
        <f t="shared" si="41"/>
        <v>50.664</v>
      </c>
      <c r="L142" s="17">
        <f t="shared" si="42"/>
        <v>80.684</v>
      </c>
      <c r="M142" s="12">
        <f t="shared" si="43"/>
        <v>4</v>
      </c>
      <c r="N142" s="12"/>
      <c r="O142" s="5"/>
      <c r="P142" s="1"/>
      <c r="S142" s="12" t="s">
        <v>25</v>
      </c>
    </row>
    <row r="143" customHeight="1" spans="1:19">
      <c r="A143" s="12" t="s">
        <v>80</v>
      </c>
      <c r="B143" s="13">
        <v>18</v>
      </c>
      <c r="C143" s="12" t="s">
        <v>338</v>
      </c>
      <c r="D143" s="12" t="s">
        <v>105</v>
      </c>
      <c r="E143" s="12" t="s">
        <v>86</v>
      </c>
      <c r="F143" s="12" t="s">
        <v>155</v>
      </c>
      <c r="G143" s="12" t="s">
        <v>339</v>
      </c>
      <c r="H143" s="12">
        <f t="shared" si="40"/>
        <v>30.94</v>
      </c>
      <c r="I143" s="12" t="s">
        <v>24</v>
      </c>
      <c r="J143" s="17">
        <v>82.1</v>
      </c>
      <c r="K143" s="17">
        <f t="shared" si="41"/>
        <v>49.26</v>
      </c>
      <c r="L143" s="17">
        <f t="shared" si="42"/>
        <v>80.2</v>
      </c>
      <c r="M143" s="12">
        <f t="shared" si="43"/>
        <v>5</v>
      </c>
      <c r="N143" s="12"/>
      <c r="O143" s="5"/>
      <c r="P143" s="1"/>
      <c r="S143" s="12" t="s">
        <v>53</v>
      </c>
    </row>
    <row r="144" customHeight="1" spans="1:19">
      <c r="A144" s="12" t="s">
        <v>80</v>
      </c>
      <c r="B144" s="13">
        <v>23</v>
      </c>
      <c r="C144" s="12" t="s">
        <v>340</v>
      </c>
      <c r="D144" s="12" t="s">
        <v>105</v>
      </c>
      <c r="E144" s="12" t="s">
        <v>86</v>
      </c>
      <c r="F144" s="12" t="s">
        <v>155</v>
      </c>
      <c r="G144" s="12" t="s">
        <v>341</v>
      </c>
      <c r="H144" s="12">
        <f t="shared" si="40"/>
        <v>31.16</v>
      </c>
      <c r="I144" s="12" t="s">
        <v>28</v>
      </c>
      <c r="J144" s="17">
        <v>81.48</v>
      </c>
      <c r="K144" s="17">
        <f t="shared" si="41"/>
        <v>48.888</v>
      </c>
      <c r="L144" s="17">
        <f t="shared" si="42"/>
        <v>80.048</v>
      </c>
      <c r="M144" s="12">
        <f t="shared" si="43"/>
        <v>6</v>
      </c>
      <c r="N144" s="12"/>
      <c r="O144" s="5"/>
      <c r="P144" s="1"/>
      <c r="S144" s="12" t="s">
        <v>25</v>
      </c>
    </row>
    <row r="145" customHeight="1" spans="1:19">
      <c r="A145" s="12" t="s">
        <v>80</v>
      </c>
      <c r="B145" s="13">
        <v>19</v>
      </c>
      <c r="C145" s="12" t="s">
        <v>342</v>
      </c>
      <c r="D145" s="12" t="s">
        <v>105</v>
      </c>
      <c r="E145" s="12" t="s">
        <v>86</v>
      </c>
      <c r="F145" s="12" t="s">
        <v>155</v>
      </c>
      <c r="G145" s="12" t="s">
        <v>343</v>
      </c>
      <c r="H145" s="12">
        <f t="shared" si="40"/>
        <v>30.14</v>
      </c>
      <c r="I145" s="12" t="s">
        <v>46</v>
      </c>
      <c r="J145" s="17">
        <v>83.12</v>
      </c>
      <c r="K145" s="17">
        <f t="shared" si="41"/>
        <v>49.872</v>
      </c>
      <c r="L145" s="17">
        <f t="shared" si="42"/>
        <v>80.012</v>
      </c>
      <c r="M145" s="12">
        <f t="shared" si="43"/>
        <v>7</v>
      </c>
      <c r="N145" s="12"/>
      <c r="O145" s="5"/>
      <c r="P145" s="1"/>
      <c r="S145" s="12" t="s">
        <v>25</v>
      </c>
    </row>
    <row r="146" customHeight="1" spans="1:19">
      <c r="A146" s="12" t="s">
        <v>80</v>
      </c>
      <c r="B146" s="13">
        <v>15</v>
      </c>
      <c r="C146" s="12" t="s">
        <v>344</v>
      </c>
      <c r="D146" s="12" t="s">
        <v>105</v>
      </c>
      <c r="E146" s="12" t="s">
        <v>86</v>
      </c>
      <c r="F146" s="12" t="s">
        <v>155</v>
      </c>
      <c r="G146" s="12" t="s">
        <v>345</v>
      </c>
      <c r="H146" s="12">
        <f t="shared" si="40"/>
        <v>29.78</v>
      </c>
      <c r="I146" s="12" t="s">
        <v>49</v>
      </c>
      <c r="J146" s="17">
        <v>83.7</v>
      </c>
      <c r="K146" s="17">
        <f t="shared" si="41"/>
        <v>50.22</v>
      </c>
      <c r="L146" s="17">
        <f t="shared" si="42"/>
        <v>80</v>
      </c>
      <c r="M146" s="12">
        <f t="shared" si="43"/>
        <v>8</v>
      </c>
      <c r="N146" s="12"/>
      <c r="O146" s="5"/>
      <c r="P146" s="1"/>
      <c r="S146" s="12" t="s">
        <v>25</v>
      </c>
    </row>
    <row r="147" customHeight="1" spans="1:19">
      <c r="A147" s="12" t="s">
        <v>80</v>
      </c>
      <c r="B147" s="13">
        <v>9</v>
      </c>
      <c r="C147" s="12" t="s">
        <v>346</v>
      </c>
      <c r="D147" s="12" t="s">
        <v>105</v>
      </c>
      <c r="E147" s="12" t="s">
        <v>86</v>
      </c>
      <c r="F147" s="12" t="s">
        <v>155</v>
      </c>
      <c r="G147" s="12" t="s">
        <v>347</v>
      </c>
      <c r="H147" s="12">
        <f t="shared" si="40"/>
        <v>30.24</v>
      </c>
      <c r="I147" s="12" t="s">
        <v>58</v>
      </c>
      <c r="J147" s="17">
        <v>82.68</v>
      </c>
      <c r="K147" s="17">
        <f t="shared" si="41"/>
        <v>49.608</v>
      </c>
      <c r="L147" s="17">
        <f t="shared" si="42"/>
        <v>79.848</v>
      </c>
      <c r="M147" s="12">
        <f t="shared" si="43"/>
        <v>9</v>
      </c>
      <c r="N147" s="12"/>
      <c r="O147" s="5"/>
      <c r="P147" s="1"/>
      <c r="S147" s="12" t="s">
        <v>53</v>
      </c>
    </row>
    <row r="148" customHeight="1" spans="1:19">
      <c r="A148" s="12" t="s">
        <v>80</v>
      </c>
      <c r="B148" s="13">
        <v>24</v>
      </c>
      <c r="C148" s="12" t="s">
        <v>348</v>
      </c>
      <c r="D148" s="12" t="s">
        <v>105</v>
      </c>
      <c r="E148" s="12" t="s">
        <v>86</v>
      </c>
      <c r="F148" s="12" t="s">
        <v>155</v>
      </c>
      <c r="G148" s="12" t="s">
        <v>349</v>
      </c>
      <c r="H148" s="12">
        <f t="shared" si="40"/>
        <v>28.88</v>
      </c>
      <c r="I148" s="12" t="s">
        <v>194</v>
      </c>
      <c r="J148" s="17">
        <v>84.78</v>
      </c>
      <c r="K148" s="17">
        <f t="shared" si="41"/>
        <v>50.868</v>
      </c>
      <c r="L148" s="17">
        <f t="shared" si="42"/>
        <v>79.748</v>
      </c>
      <c r="M148" s="12">
        <f t="shared" si="43"/>
        <v>10</v>
      </c>
      <c r="N148" s="12"/>
      <c r="O148" s="5"/>
      <c r="P148" s="1"/>
      <c r="S148" s="12" t="s">
        <v>25</v>
      </c>
    </row>
    <row r="149" customHeight="1" spans="1:19">
      <c r="A149" s="12" t="s">
        <v>80</v>
      </c>
      <c r="B149" s="13">
        <v>20</v>
      </c>
      <c r="C149" s="12" t="s">
        <v>350</v>
      </c>
      <c r="D149" s="12" t="s">
        <v>105</v>
      </c>
      <c r="E149" s="12" t="s">
        <v>86</v>
      </c>
      <c r="F149" s="12" t="s">
        <v>155</v>
      </c>
      <c r="G149" s="12" t="s">
        <v>51</v>
      </c>
      <c r="H149" s="12">
        <f t="shared" si="40"/>
        <v>30.02</v>
      </c>
      <c r="I149" s="12" t="s">
        <v>19</v>
      </c>
      <c r="J149" s="17">
        <v>82.84</v>
      </c>
      <c r="K149" s="17">
        <f t="shared" si="41"/>
        <v>49.704</v>
      </c>
      <c r="L149" s="17">
        <f t="shared" si="42"/>
        <v>79.724</v>
      </c>
      <c r="M149" s="12">
        <f t="shared" si="43"/>
        <v>11</v>
      </c>
      <c r="N149" s="12"/>
      <c r="O149" s="5"/>
      <c r="P149" s="1"/>
      <c r="S149" s="12" t="s">
        <v>25</v>
      </c>
    </row>
    <row r="150" customHeight="1" spans="1:19">
      <c r="A150" s="12" t="s">
        <v>80</v>
      </c>
      <c r="B150" s="13">
        <v>4</v>
      </c>
      <c r="C150" s="12" t="s">
        <v>351</v>
      </c>
      <c r="D150" s="12" t="s">
        <v>105</v>
      </c>
      <c r="E150" s="12" t="s">
        <v>86</v>
      </c>
      <c r="F150" s="12" t="s">
        <v>155</v>
      </c>
      <c r="G150" s="12" t="s">
        <v>73</v>
      </c>
      <c r="H150" s="12">
        <f t="shared" si="40"/>
        <v>28.36</v>
      </c>
      <c r="I150" s="12" t="s">
        <v>65</v>
      </c>
      <c r="J150" s="17">
        <v>85</v>
      </c>
      <c r="K150" s="17">
        <f t="shared" si="41"/>
        <v>51</v>
      </c>
      <c r="L150" s="17">
        <f t="shared" si="42"/>
        <v>79.36</v>
      </c>
      <c r="M150" s="12">
        <f t="shared" si="43"/>
        <v>12</v>
      </c>
      <c r="N150" s="12"/>
      <c r="O150" s="5"/>
      <c r="P150" s="1"/>
      <c r="S150" s="12" t="s">
        <v>25</v>
      </c>
    </row>
    <row r="151" customHeight="1" spans="1:19">
      <c r="A151" s="12" t="s">
        <v>80</v>
      </c>
      <c r="B151" s="13">
        <v>7</v>
      </c>
      <c r="C151" s="12" t="s">
        <v>352</v>
      </c>
      <c r="D151" s="12" t="s">
        <v>105</v>
      </c>
      <c r="E151" s="12" t="s">
        <v>86</v>
      </c>
      <c r="F151" s="12" t="s">
        <v>155</v>
      </c>
      <c r="G151" s="12" t="s">
        <v>353</v>
      </c>
      <c r="H151" s="12">
        <f t="shared" si="40"/>
        <v>29.12</v>
      </c>
      <c r="I151" s="12" t="s">
        <v>62</v>
      </c>
      <c r="J151" s="17">
        <v>83.66</v>
      </c>
      <c r="K151" s="17">
        <f t="shared" si="41"/>
        <v>50.196</v>
      </c>
      <c r="L151" s="17">
        <f t="shared" si="42"/>
        <v>79.316</v>
      </c>
      <c r="M151" s="12">
        <f t="shared" si="43"/>
        <v>13</v>
      </c>
      <c r="N151" s="12"/>
      <c r="O151" s="5"/>
      <c r="P151" s="1"/>
      <c r="S151" s="12" t="s">
        <v>53</v>
      </c>
    </row>
    <row r="152" customHeight="1" spans="1:19">
      <c r="A152" s="12" t="s">
        <v>80</v>
      </c>
      <c r="B152" s="13">
        <v>1</v>
      </c>
      <c r="C152" s="12" t="s">
        <v>354</v>
      </c>
      <c r="D152" s="12" t="s">
        <v>105</v>
      </c>
      <c r="E152" s="12" t="s">
        <v>86</v>
      </c>
      <c r="F152" s="12" t="s">
        <v>155</v>
      </c>
      <c r="G152" s="12" t="s">
        <v>355</v>
      </c>
      <c r="H152" s="12">
        <f t="shared" si="40"/>
        <v>30.36</v>
      </c>
      <c r="I152" s="12" t="s">
        <v>138</v>
      </c>
      <c r="J152" s="17">
        <v>81.5</v>
      </c>
      <c r="K152" s="17">
        <f t="shared" si="41"/>
        <v>48.9</v>
      </c>
      <c r="L152" s="17">
        <f t="shared" si="42"/>
        <v>79.26</v>
      </c>
      <c r="M152" s="12">
        <f t="shared" si="43"/>
        <v>14</v>
      </c>
      <c r="N152" s="12"/>
      <c r="O152" s="5"/>
      <c r="P152" s="1"/>
      <c r="S152" s="12" t="s">
        <v>53</v>
      </c>
    </row>
    <row r="153" customHeight="1" spans="1:19">
      <c r="A153" s="12" t="s">
        <v>80</v>
      </c>
      <c r="B153" s="13">
        <v>12</v>
      </c>
      <c r="C153" s="12" t="s">
        <v>356</v>
      </c>
      <c r="D153" s="12" t="s">
        <v>105</v>
      </c>
      <c r="E153" s="12" t="s">
        <v>86</v>
      </c>
      <c r="F153" s="12" t="s">
        <v>155</v>
      </c>
      <c r="G153" s="12" t="s">
        <v>357</v>
      </c>
      <c r="H153" s="12">
        <f t="shared" si="40"/>
        <v>28.48</v>
      </c>
      <c r="I153" s="12" t="s">
        <v>43</v>
      </c>
      <c r="J153" s="17">
        <v>84.38</v>
      </c>
      <c r="K153" s="17">
        <f t="shared" si="41"/>
        <v>50.628</v>
      </c>
      <c r="L153" s="17">
        <f t="shared" si="42"/>
        <v>79.108</v>
      </c>
      <c r="M153" s="12">
        <f t="shared" si="43"/>
        <v>15</v>
      </c>
      <c r="N153" s="12"/>
      <c r="O153" s="5"/>
      <c r="P153" s="1"/>
      <c r="S153" s="12" t="s">
        <v>25</v>
      </c>
    </row>
    <row r="154" customHeight="1" spans="1:19">
      <c r="A154" s="12" t="s">
        <v>80</v>
      </c>
      <c r="B154" s="13">
        <v>2</v>
      </c>
      <c r="C154" s="12" t="s">
        <v>358</v>
      </c>
      <c r="D154" s="12" t="s">
        <v>105</v>
      </c>
      <c r="E154" s="12" t="s">
        <v>86</v>
      </c>
      <c r="F154" s="12" t="s">
        <v>155</v>
      </c>
      <c r="G154" s="12" t="s">
        <v>253</v>
      </c>
      <c r="H154" s="12">
        <f t="shared" si="40"/>
        <v>27.66</v>
      </c>
      <c r="I154" s="12" t="s">
        <v>83</v>
      </c>
      <c r="J154" s="17">
        <v>84.6</v>
      </c>
      <c r="K154" s="17">
        <f t="shared" si="41"/>
        <v>50.76</v>
      </c>
      <c r="L154" s="17">
        <f t="shared" si="42"/>
        <v>78.42</v>
      </c>
      <c r="M154" s="12">
        <f t="shared" si="43"/>
        <v>16</v>
      </c>
      <c r="N154" s="12"/>
      <c r="O154" s="5"/>
      <c r="P154" s="1"/>
      <c r="S154" s="12" t="s">
        <v>25</v>
      </c>
    </row>
    <row r="155" customHeight="1" spans="1:19">
      <c r="A155" s="12" t="s">
        <v>80</v>
      </c>
      <c r="B155" s="13">
        <v>13</v>
      </c>
      <c r="C155" s="12" t="s">
        <v>359</v>
      </c>
      <c r="D155" s="12" t="s">
        <v>105</v>
      </c>
      <c r="E155" s="12" t="s">
        <v>86</v>
      </c>
      <c r="F155" s="12" t="s">
        <v>155</v>
      </c>
      <c r="G155" s="12" t="s">
        <v>179</v>
      </c>
      <c r="H155" s="12">
        <f t="shared" si="40"/>
        <v>28.14</v>
      </c>
      <c r="I155" s="12" t="s">
        <v>228</v>
      </c>
      <c r="J155" s="17">
        <v>83.22</v>
      </c>
      <c r="K155" s="17">
        <f t="shared" si="41"/>
        <v>49.932</v>
      </c>
      <c r="L155" s="17">
        <f t="shared" si="42"/>
        <v>78.072</v>
      </c>
      <c r="M155" s="12">
        <f t="shared" si="43"/>
        <v>17</v>
      </c>
      <c r="N155" s="12"/>
      <c r="O155" s="5"/>
      <c r="P155" s="1"/>
      <c r="S155" s="12" t="s">
        <v>53</v>
      </c>
    </row>
    <row r="156" customHeight="1" spans="1:19">
      <c r="A156" s="12" t="s">
        <v>80</v>
      </c>
      <c r="B156" s="13">
        <v>5</v>
      </c>
      <c r="C156" s="12" t="s">
        <v>360</v>
      </c>
      <c r="D156" s="12" t="s">
        <v>105</v>
      </c>
      <c r="E156" s="12" t="s">
        <v>86</v>
      </c>
      <c r="F156" s="12" t="s">
        <v>155</v>
      </c>
      <c r="G156" s="12" t="s">
        <v>361</v>
      </c>
      <c r="H156" s="12">
        <f t="shared" si="40"/>
        <v>28.4</v>
      </c>
      <c r="I156" s="12" t="s">
        <v>191</v>
      </c>
      <c r="J156" s="17">
        <v>82</v>
      </c>
      <c r="K156" s="17">
        <f t="shared" si="41"/>
        <v>49.2</v>
      </c>
      <c r="L156" s="17">
        <f t="shared" si="42"/>
        <v>77.6</v>
      </c>
      <c r="M156" s="12">
        <f t="shared" si="43"/>
        <v>18</v>
      </c>
      <c r="N156" s="12"/>
      <c r="O156" s="5"/>
      <c r="P156" s="1"/>
      <c r="S156" s="12" t="s">
        <v>25</v>
      </c>
    </row>
    <row r="157" customHeight="1" spans="1:19">
      <c r="A157" s="12" t="s">
        <v>80</v>
      </c>
      <c r="B157" s="13">
        <v>11</v>
      </c>
      <c r="C157" s="12" t="s">
        <v>362</v>
      </c>
      <c r="D157" s="12" t="s">
        <v>105</v>
      </c>
      <c r="E157" s="12" t="s">
        <v>86</v>
      </c>
      <c r="F157" s="12" t="s">
        <v>155</v>
      </c>
      <c r="G157" s="12" t="s">
        <v>363</v>
      </c>
      <c r="H157" s="12">
        <f t="shared" si="40"/>
        <v>27.96</v>
      </c>
      <c r="I157" s="12" t="s">
        <v>68</v>
      </c>
      <c r="J157" s="17">
        <v>81.78</v>
      </c>
      <c r="K157" s="17">
        <f t="shared" si="41"/>
        <v>49.068</v>
      </c>
      <c r="L157" s="17">
        <f t="shared" si="42"/>
        <v>77.028</v>
      </c>
      <c r="M157" s="12">
        <f t="shared" si="43"/>
        <v>19</v>
      </c>
      <c r="N157" s="12"/>
      <c r="O157" s="5"/>
      <c r="P157" s="1"/>
      <c r="S157" s="12" t="s">
        <v>25</v>
      </c>
    </row>
    <row r="158" customHeight="1" spans="1:19">
      <c r="A158" s="12" t="s">
        <v>80</v>
      </c>
      <c r="B158" s="13">
        <v>6</v>
      </c>
      <c r="C158" s="12" t="s">
        <v>364</v>
      </c>
      <c r="D158" s="12" t="s">
        <v>105</v>
      </c>
      <c r="E158" s="12" t="s">
        <v>86</v>
      </c>
      <c r="F158" s="12" t="s">
        <v>155</v>
      </c>
      <c r="G158" s="12" t="s">
        <v>365</v>
      </c>
      <c r="H158" s="12">
        <f t="shared" si="40"/>
        <v>26.96</v>
      </c>
      <c r="I158" s="12" t="s">
        <v>202</v>
      </c>
      <c r="J158" s="17">
        <v>83.26</v>
      </c>
      <c r="K158" s="17">
        <f t="shared" si="41"/>
        <v>49.956</v>
      </c>
      <c r="L158" s="17">
        <f t="shared" si="42"/>
        <v>76.916</v>
      </c>
      <c r="M158" s="12">
        <f t="shared" si="43"/>
        <v>20</v>
      </c>
      <c r="N158" s="12"/>
      <c r="O158" s="5"/>
      <c r="P158" s="1"/>
      <c r="S158" s="12" t="s">
        <v>25</v>
      </c>
    </row>
    <row r="159" customHeight="1" spans="1:19">
      <c r="A159" s="12" t="s">
        <v>80</v>
      </c>
      <c r="B159" s="13">
        <v>21</v>
      </c>
      <c r="C159" s="12" t="s">
        <v>366</v>
      </c>
      <c r="D159" s="12" t="s">
        <v>105</v>
      </c>
      <c r="E159" s="12" t="s">
        <v>86</v>
      </c>
      <c r="F159" s="12" t="s">
        <v>155</v>
      </c>
      <c r="G159" s="12" t="s">
        <v>367</v>
      </c>
      <c r="H159" s="12">
        <f t="shared" si="40"/>
        <v>26.34</v>
      </c>
      <c r="I159" s="12" t="s">
        <v>207</v>
      </c>
      <c r="J159" s="17">
        <v>82.86</v>
      </c>
      <c r="K159" s="17">
        <f t="shared" si="41"/>
        <v>49.716</v>
      </c>
      <c r="L159" s="17">
        <f t="shared" si="42"/>
        <v>76.056</v>
      </c>
      <c r="M159" s="12">
        <f t="shared" si="43"/>
        <v>21</v>
      </c>
      <c r="N159" s="12"/>
      <c r="O159" s="5"/>
      <c r="P159" s="1"/>
      <c r="S159" s="12" t="s">
        <v>25</v>
      </c>
    </row>
    <row r="160" customHeight="1" spans="1:19">
      <c r="A160" s="12" t="s">
        <v>80</v>
      </c>
      <c r="B160" s="13">
        <v>8</v>
      </c>
      <c r="C160" s="12" t="s">
        <v>368</v>
      </c>
      <c r="D160" s="12" t="s">
        <v>105</v>
      </c>
      <c r="E160" s="12" t="s">
        <v>86</v>
      </c>
      <c r="F160" s="12" t="s">
        <v>155</v>
      </c>
      <c r="G160" s="12" t="s">
        <v>96</v>
      </c>
      <c r="H160" s="12">
        <f t="shared" si="40"/>
        <v>26.62</v>
      </c>
      <c r="I160" s="12" t="s">
        <v>71</v>
      </c>
      <c r="J160" s="17">
        <v>80.16</v>
      </c>
      <c r="K160" s="17">
        <f t="shared" si="41"/>
        <v>48.096</v>
      </c>
      <c r="L160" s="17">
        <f t="shared" si="42"/>
        <v>74.716</v>
      </c>
      <c r="M160" s="12">
        <f t="shared" si="43"/>
        <v>22</v>
      </c>
      <c r="N160" s="12"/>
      <c r="O160" s="5"/>
      <c r="P160" s="1"/>
      <c r="S160" s="12" t="s">
        <v>25</v>
      </c>
    </row>
    <row r="161" customHeight="1" spans="1:19">
      <c r="A161" s="12" t="s">
        <v>80</v>
      </c>
      <c r="B161" s="13">
        <v>0</v>
      </c>
      <c r="C161" s="12" t="s">
        <v>369</v>
      </c>
      <c r="D161" s="12" t="s">
        <v>105</v>
      </c>
      <c r="E161" s="12" t="s">
        <v>86</v>
      </c>
      <c r="F161" s="12" t="s">
        <v>155</v>
      </c>
      <c r="G161" s="12" t="s">
        <v>347</v>
      </c>
      <c r="H161" s="12">
        <f t="shared" si="40"/>
        <v>30.24</v>
      </c>
      <c r="I161" s="12" t="s">
        <v>58</v>
      </c>
      <c r="J161" s="17">
        <v>0</v>
      </c>
      <c r="K161" s="17">
        <f t="shared" si="41"/>
        <v>0</v>
      </c>
      <c r="L161" s="17">
        <f t="shared" si="42"/>
        <v>30.24</v>
      </c>
      <c r="M161" s="12">
        <f t="shared" si="43"/>
        <v>23</v>
      </c>
      <c r="N161" s="12"/>
      <c r="O161" s="5"/>
      <c r="P161" s="1"/>
      <c r="S161" s="12" t="s">
        <v>25</v>
      </c>
    </row>
    <row r="162" customHeight="1" spans="1:19">
      <c r="A162" s="12" t="s">
        <v>80</v>
      </c>
      <c r="B162" s="13">
        <v>0</v>
      </c>
      <c r="C162" s="12" t="s">
        <v>370</v>
      </c>
      <c r="D162" s="12" t="s">
        <v>105</v>
      </c>
      <c r="E162" s="12" t="s">
        <v>86</v>
      </c>
      <c r="F162" s="12" t="s">
        <v>155</v>
      </c>
      <c r="G162" s="12" t="s">
        <v>371</v>
      </c>
      <c r="H162" s="12">
        <f t="shared" si="40"/>
        <v>29.46</v>
      </c>
      <c r="I162" s="12" t="s">
        <v>199</v>
      </c>
      <c r="J162" s="17">
        <v>0</v>
      </c>
      <c r="K162" s="17">
        <f t="shared" si="41"/>
        <v>0</v>
      </c>
      <c r="L162" s="17">
        <f t="shared" si="42"/>
        <v>29.46</v>
      </c>
      <c r="M162" s="12">
        <f t="shared" si="43"/>
        <v>24</v>
      </c>
      <c r="N162" s="12"/>
      <c r="O162" s="5"/>
      <c r="P162" s="1"/>
      <c r="S162" s="12" t="s">
        <v>25</v>
      </c>
    </row>
    <row r="163" customHeight="1" spans="1:19">
      <c r="A163" s="12" t="s">
        <v>80</v>
      </c>
      <c r="B163" s="13">
        <v>7</v>
      </c>
      <c r="C163" s="12" t="s">
        <v>372</v>
      </c>
      <c r="D163" s="12" t="s">
        <v>105</v>
      </c>
      <c r="E163" s="12" t="s">
        <v>86</v>
      </c>
      <c r="F163" s="12" t="s">
        <v>261</v>
      </c>
      <c r="G163" s="12" t="s">
        <v>373</v>
      </c>
      <c r="H163" s="12">
        <f t="shared" si="40"/>
        <v>34.34</v>
      </c>
      <c r="I163" s="12" t="s">
        <v>31</v>
      </c>
      <c r="J163" s="17">
        <v>93.12</v>
      </c>
      <c r="K163" s="17">
        <f t="shared" si="41"/>
        <v>55.872</v>
      </c>
      <c r="L163" s="17">
        <f t="shared" si="42"/>
        <v>90.212</v>
      </c>
      <c r="M163" s="12">
        <f t="shared" ref="M163:M186" si="44">RANK(L163,$L$163:$L$186)</f>
        <v>1</v>
      </c>
      <c r="N163" s="12"/>
      <c r="O163" s="5"/>
      <c r="P163" s="1"/>
      <c r="S163" s="12" t="s">
        <v>25</v>
      </c>
    </row>
    <row r="164" customHeight="1" spans="1:19">
      <c r="A164" s="12" t="s">
        <v>80</v>
      </c>
      <c r="B164" s="13">
        <v>24</v>
      </c>
      <c r="C164" s="12" t="s">
        <v>374</v>
      </c>
      <c r="D164" s="12" t="s">
        <v>105</v>
      </c>
      <c r="E164" s="12" t="s">
        <v>86</v>
      </c>
      <c r="F164" s="12" t="s">
        <v>261</v>
      </c>
      <c r="G164" s="12" t="s">
        <v>375</v>
      </c>
      <c r="H164" s="12">
        <f t="shared" si="40"/>
        <v>33.68</v>
      </c>
      <c r="I164" s="12" t="s">
        <v>91</v>
      </c>
      <c r="J164" s="17">
        <v>88.28</v>
      </c>
      <c r="K164" s="17">
        <f t="shared" si="41"/>
        <v>52.968</v>
      </c>
      <c r="L164" s="17">
        <f t="shared" si="42"/>
        <v>86.648</v>
      </c>
      <c r="M164" s="12">
        <f t="shared" si="44"/>
        <v>2</v>
      </c>
      <c r="N164" s="12"/>
      <c r="O164" s="5"/>
      <c r="P164" s="1"/>
      <c r="S164" s="12" t="s">
        <v>25</v>
      </c>
    </row>
    <row r="165" customHeight="1" spans="1:19">
      <c r="A165" s="12" t="s">
        <v>80</v>
      </c>
      <c r="B165" s="13">
        <v>5</v>
      </c>
      <c r="C165" s="12" t="s">
        <v>376</v>
      </c>
      <c r="D165" s="12" t="s">
        <v>105</v>
      </c>
      <c r="E165" s="12" t="s">
        <v>86</v>
      </c>
      <c r="F165" s="12" t="s">
        <v>261</v>
      </c>
      <c r="G165" s="12" t="s">
        <v>377</v>
      </c>
      <c r="H165" s="12">
        <f t="shared" si="40"/>
        <v>31.64</v>
      </c>
      <c r="I165" s="12" t="s">
        <v>58</v>
      </c>
      <c r="J165" s="17">
        <v>90.9</v>
      </c>
      <c r="K165" s="17">
        <f t="shared" si="41"/>
        <v>54.54</v>
      </c>
      <c r="L165" s="17">
        <f t="shared" si="42"/>
        <v>86.18</v>
      </c>
      <c r="M165" s="12">
        <f t="shared" si="44"/>
        <v>3</v>
      </c>
      <c r="N165" s="12"/>
      <c r="O165" s="5"/>
      <c r="P165" s="1"/>
      <c r="S165" s="12" t="s">
        <v>25</v>
      </c>
    </row>
    <row r="166" customHeight="1" spans="1:19">
      <c r="A166" s="12" t="s">
        <v>80</v>
      </c>
      <c r="B166" s="13">
        <v>12</v>
      </c>
      <c r="C166" s="12" t="s">
        <v>378</v>
      </c>
      <c r="D166" s="12" t="s">
        <v>105</v>
      </c>
      <c r="E166" s="12" t="s">
        <v>86</v>
      </c>
      <c r="F166" s="12" t="s">
        <v>261</v>
      </c>
      <c r="G166" s="12" t="s">
        <v>262</v>
      </c>
      <c r="H166" s="12">
        <f t="shared" si="40"/>
        <v>32.36</v>
      </c>
      <c r="I166" s="12" t="s">
        <v>24</v>
      </c>
      <c r="J166" s="17">
        <v>89.56</v>
      </c>
      <c r="K166" s="17">
        <f t="shared" si="41"/>
        <v>53.736</v>
      </c>
      <c r="L166" s="17">
        <f t="shared" si="42"/>
        <v>86.096</v>
      </c>
      <c r="M166" s="12">
        <f t="shared" si="44"/>
        <v>4</v>
      </c>
      <c r="N166" s="12"/>
      <c r="O166" s="5"/>
      <c r="P166" s="1"/>
      <c r="S166" s="12" t="s">
        <v>25</v>
      </c>
    </row>
    <row r="167" customHeight="1" spans="1:19">
      <c r="A167" s="12" t="s">
        <v>80</v>
      </c>
      <c r="B167" s="13">
        <v>13</v>
      </c>
      <c r="C167" s="12" t="s">
        <v>379</v>
      </c>
      <c r="D167" s="12" t="s">
        <v>105</v>
      </c>
      <c r="E167" s="12" t="s">
        <v>86</v>
      </c>
      <c r="F167" s="12" t="s">
        <v>261</v>
      </c>
      <c r="G167" s="12" t="s">
        <v>380</v>
      </c>
      <c r="H167" s="12">
        <f t="shared" si="40"/>
        <v>32.58</v>
      </c>
      <c r="I167" s="12" t="s">
        <v>28</v>
      </c>
      <c r="J167" s="17">
        <v>88.94</v>
      </c>
      <c r="K167" s="17">
        <f t="shared" si="41"/>
        <v>53.364</v>
      </c>
      <c r="L167" s="17">
        <f t="shared" si="42"/>
        <v>85.944</v>
      </c>
      <c r="M167" s="12">
        <f t="shared" si="44"/>
        <v>5</v>
      </c>
      <c r="N167" s="12"/>
      <c r="O167" s="5"/>
      <c r="P167" s="1"/>
      <c r="S167" s="12" t="s">
        <v>25</v>
      </c>
    </row>
    <row r="168" customHeight="1" spans="1:19">
      <c r="A168" s="12" t="s">
        <v>80</v>
      </c>
      <c r="B168" s="13">
        <v>21</v>
      </c>
      <c r="C168" s="12" t="s">
        <v>381</v>
      </c>
      <c r="D168" s="12" t="s">
        <v>105</v>
      </c>
      <c r="E168" s="12" t="s">
        <v>86</v>
      </c>
      <c r="F168" s="12" t="s">
        <v>261</v>
      </c>
      <c r="G168" s="12" t="s">
        <v>243</v>
      </c>
      <c r="H168" s="12">
        <f t="shared" si="40"/>
        <v>30.18</v>
      </c>
      <c r="I168" s="12" t="s">
        <v>37</v>
      </c>
      <c r="J168" s="17">
        <v>92</v>
      </c>
      <c r="K168" s="17">
        <f t="shared" si="41"/>
        <v>55.2</v>
      </c>
      <c r="L168" s="17">
        <f t="shared" si="42"/>
        <v>85.38</v>
      </c>
      <c r="M168" s="12">
        <f t="shared" si="44"/>
        <v>6</v>
      </c>
      <c r="N168" s="12"/>
      <c r="O168" s="5"/>
      <c r="P168" s="1"/>
      <c r="S168" s="12" t="s">
        <v>25</v>
      </c>
    </row>
    <row r="169" customHeight="1" spans="1:19">
      <c r="A169" s="12" t="s">
        <v>80</v>
      </c>
      <c r="B169" s="13">
        <v>23</v>
      </c>
      <c r="C169" s="12" t="s">
        <v>382</v>
      </c>
      <c r="D169" s="12" t="s">
        <v>105</v>
      </c>
      <c r="E169" s="12" t="s">
        <v>86</v>
      </c>
      <c r="F169" s="12" t="s">
        <v>261</v>
      </c>
      <c r="G169" s="12" t="s">
        <v>383</v>
      </c>
      <c r="H169" s="12">
        <f t="shared" si="40"/>
        <v>31.86</v>
      </c>
      <c r="I169" s="12" t="s">
        <v>34</v>
      </c>
      <c r="J169" s="17">
        <v>87.82</v>
      </c>
      <c r="K169" s="17">
        <f t="shared" si="41"/>
        <v>52.692</v>
      </c>
      <c r="L169" s="17">
        <f t="shared" si="42"/>
        <v>84.552</v>
      </c>
      <c r="M169" s="12">
        <f t="shared" si="44"/>
        <v>7</v>
      </c>
      <c r="N169" s="12"/>
      <c r="O169" s="5"/>
      <c r="P169" s="1"/>
      <c r="S169" s="12" t="s">
        <v>25</v>
      </c>
    </row>
    <row r="170" customHeight="1" spans="1:19">
      <c r="A170" s="12" t="s">
        <v>80</v>
      </c>
      <c r="B170" s="13">
        <v>10</v>
      </c>
      <c r="C170" s="12" t="s">
        <v>384</v>
      </c>
      <c r="D170" s="12" t="s">
        <v>105</v>
      </c>
      <c r="E170" s="12" t="s">
        <v>86</v>
      </c>
      <c r="F170" s="12" t="s">
        <v>261</v>
      </c>
      <c r="G170" s="12" t="s">
        <v>385</v>
      </c>
      <c r="H170" s="12">
        <f t="shared" si="40"/>
        <v>30.4</v>
      </c>
      <c r="I170" s="12" t="s">
        <v>19</v>
      </c>
      <c r="J170" s="17">
        <v>88.62</v>
      </c>
      <c r="K170" s="17">
        <f t="shared" si="41"/>
        <v>53.172</v>
      </c>
      <c r="L170" s="17">
        <f t="shared" si="42"/>
        <v>83.572</v>
      </c>
      <c r="M170" s="12">
        <f t="shared" si="44"/>
        <v>8</v>
      </c>
      <c r="N170" s="12"/>
      <c r="O170" s="5"/>
      <c r="P170" s="1"/>
      <c r="S170" s="12" t="s">
        <v>25</v>
      </c>
    </row>
    <row r="171" customHeight="1" spans="1:19">
      <c r="A171" s="12" t="s">
        <v>80</v>
      </c>
      <c r="B171" s="13">
        <v>22</v>
      </c>
      <c r="C171" s="12" t="s">
        <v>386</v>
      </c>
      <c r="D171" s="12" t="s">
        <v>105</v>
      </c>
      <c r="E171" s="12" t="s">
        <v>86</v>
      </c>
      <c r="F171" s="12" t="s">
        <v>261</v>
      </c>
      <c r="G171" s="12" t="s">
        <v>387</v>
      </c>
      <c r="H171" s="12">
        <f t="shared" ref="H171:H202" si="45">G171*0.4</f>
        <v>28.44</v>
      </c>
      <c r="I171" s="12" t="s">
        <v>199</v>
      </c>
      <c r="J171" s="17">
        <v>89.68</v>
      </c>
      <c r="K171" s="17">
        <f t="shared" ref="K171:K202" si="46">J171*0.6</f>
        <v>53.808</v>
      </c>
      <c r="L171" s="17">
        <f t="shared" ref="L171:L202" si="47">H171+K171</f>
        <v>82.248</v>
      </c>
      <c r="M171" s="12">
        <f t="shared" si="44"/>
        <v>9</v>
      </c>
      <c r="N171" s="12"/>
      <c r="O171" s="5"/>
      <c r="P171" s="1"/>
      <c r="S171" s="12" t="s">
        <v>25</v>
      </c>
    </row>
    <row r="172" customHeight="1" spans="1:19">
      <c r="A172" s="12" t="s">
        <v>80</v>
      </c>
      <c r="B172" s="13">
        <v>1</v>
      </c>
      <c r="C172" s="12" t="s">
        <v>388</v>
      </c>
      <c r="D172" s="12" t="s">
        <v>105</v>
      </c>
      <c r="E172" s="12" t="s">
        <v>86</v>
      </c>
      <c r="F172" s="12" t="s">
        <v>261</v>
      </c>
      <c r="G172" s="12" t="s">
        <v>389</v>
      </c>
      <c r="H172" s="12">
        <f t="shared" si="45"/>
        <v>30.64</v>
      </c>
      <c r="I172" s="12" t="s">
        <v>46</v>
      </c>
      <c r="J172" s="17">
        <v>85.96</v>
      </c>
      <c r="K172" s="17">
        <f t="shared" si="46"/>
        <v>51.576</v>
      </c>
      <c r="L172" s="17">
        <f t="shared" si="47"/>
        <v>82.216</v>
      </c>
      <c r="M172" s="12">
        <f t="shared" si="44"/>
        <v>10</v>
      </c>
      <c r="N172" s="12"/>
      <c r="O172" s="5"/>
      <c r="P172" s="1"/>
      <c r="S172" s="12" t="s">
        <v>25</v>
      </c>
    </row>
    <row r="173" customHeight="1" spans="1:19">
      <c r="A173" s="12" t="s">
        <v>80</v>
      </c>
      <c r="B173" s="13">
        <v>9</v>
      </c>
      <c r="C173" s="12" t="s">
        <v>390</v>
      </c>
      <c r="D173" s="12" t="s">
        <v>105</v>
      </c>
      <c r="E173" s="12" t="s">
        <v>86</v>
      </c>
      <c r="F173" s="12" t="s">
        <v>261</v>
      </c>
      <c r="G173" s="12" t="s">
        <v>391</v>
      </c>
      <c r="H173" s="12">
        <f t="shared" si="45"/>
        <v>31.6</v>
      </c>
      <c r="I173" s="12" t="s">
        <v>80</v>
      </c>
      <c r="J173" s="17">
        <v>82.6</v>
      </c>
      <c r="K173" s="17">
        <f t="shared" si="46"/>
        <v>49.56</v>
      </c>
      <c r="L173" s="17">
        <f t="shared" si="47"/>
        <v>81.16</v>
      </c>
      <c r="M173" s="12">
        <f t="shared" si="44"/>
        <v>11</v>
      </c>
      <c r="N173" s="12"/>
      <c r="O173" s="5"/>
      <c r="P173" s="1"/>
      <c r="S173" s="12" t="s">
        <v>53</v>
      </c>
    </row>
    <row r="174" customHeight="1" spans="1:19">
      <c r="A174" s="12" t="s">
        <v>80</v>
      </c>
      <c r="B174" s="13">
        <v>8</v>
      </c>
      <c r="C174" s="12" t="s">
        <v>392</v>
      </c>
      <c r="D174" s="12" t="s">
        <v>105</v>
      </c>
      <c r="E174" s="12" t="s">
        <v>86</v>
      </c>
      <c r="F174" s="12" t="s">
        <v>261</v>
      </c>
      <c r="G174" s="12" t="s">
        <v>393</v>
      </c>
      <c r="H174" s="12">
        <f t="shared" si="45"/>
        <v>31.76</v>
      </c>
      <c r="I174" s="12" t="s">
        <v>138</v>
      </c>
      <c r="J174" s="17">
        <v>82.32</v>
      </c>
      <c r="K174" s="17">
        <f t="shared" si="46"/>
        <v>49.392</v>
      </c>
      <c r="L174" s="17">
        <f t="shared" si="47"/>
        <v>81.152</v>
      </c>
      <c r="M174" s="12">
        <f t="shared" si="44"/>
        <v>12</v>
      </c>
      <c r="N174" s="12"/>
      <c r="O174" s="5"/>
      <c r="P174" s="1"/>
      <c r="S174" s="12" t="s">
        <v>25</v>
      </c>
    </row>
    <row r="175" customHeight="1" spans="1:19">
      <c r="A175" s="12" t="s">
        <v>80</v>
      </c>
      <c r="B175" s="13">
        <v>11</v>
      </c>
      <c r="C175" s="12" t="s">
        <v>394</v>
      </c>
      <c r="D175" s="12" t="s">
        <v>105</v>
      </c>
      <c r="E175" s="12" t="s">
        <v>86</v>
      </c>
      <c r="F175" s="12" t="s">
        <v>261</v>
      </c>
      <c r="G175" s="12" t="s">
        <v>395</v>
      </c>
      <c r="H175" s="12">
        <f t="shared" si="45"/>
        <v>28.34</v>
      </c>
      <c r="I175" s="12" t="s">
        <v>62</v>
      </c>
      <c r="J175" s="17">
        <v>86.58</v>
      </c>
      <c r="K175" s="17">
        <f t="shared" si="46"/>
        <v>51.948</v>
      </c>
      <c r="L175" s="17">
        <f t="shared" si="47"/>
        <v>80.288</v>
      </c>
      <c r="M175" s="12">
        <f t="shared" si="44"/>
        <v>13</v>
      </c>
      <c r="N175" s="12"/>
      <c r="O175" s="5"/>
      <c r="P175" s="1"/>
      <c r="S175" s="12" t="s">
        <v>25</v>
      </c>
    </row>
    <row r="176" customHeight="1" spans="1:19">
      <c r="A176" s="12" t="s">
        <v>80</v>
      </c>
      <c r="B176" s="13">
        <v>15</v>
      </c>
      <c r="C176" s="12" t="s">
        <v>396</v>
      </c>
      <c r="D176" s="12" t="s">
        <v>105</v>
      </c>
      <c r="E176" s="12" t="s">
        <v>86</v>
      </c>
      <c r="F176" s="12" t="s">
        <v>261</v>
      </c>
      <c r="G176" s="12" t="s">
        <v>397</v>
      </c>
      <c r="H176" s="12">
        <f t="shared" si="45"/>
        <v>28.04</v>
      </c>
      <c r="I176" s="12" t="s">
        <v>43</v>
      </c>
      <c r="J176" s="17">
        <v>86.58</v>
      </c>
      <c r="K176" s="17">
        <f t="shared" si="46"/>
        <v>51.948</v>
      </c>
      <c r="L176" s="17">
        <f t="shared" si="47"/>
        <v>79.988</v>
      </c>
      <c r="M176" s="12">
        <f t="shared" si="44"/>
        <v>14</v>
      </c>
      <c r="N176" s="12"/>
      <c r="O176" s="5"/>
      <c r="P176" s="1"/>
      <c r="S176" s="12" t="s">
        <v>25</v>
      </c>
    </row>
    <row r="177" customHeight="1" spans="1:19">
      <c r="A177" s="12" t="s">
        <v>80</v>
      </c>
      <c r="B177" s="13">
        <v>6</v>
      </c>
      <c r="C177" s="12" t="s">
        <v>398</v>
      </c>
      <c r="D177" s="12" t="s">
        <v>105</v>
      </c>
      <c r="E177" s="12" t="s">
        <v>86</v>
      </c>
      <c r="F177" s="12" t="s">
        <v>261</v>
      </c>
      <c r="G177" s="12" t="s">
        <v>399</v>
      </c>
      <c r="H177" s="12">
        <f t="shared" si="45"/>
        <v>27.08</v>
      </c>
      <c r="I177" s="12" t="s">
        <v>228</v>
      </c>
      <c r="J177" s="17">
        <v>85.5</v>
      </c>
      <c r="K177" s="17">
        <f t="shared" si="46"/>
        <v>51.3</v>
      </c>
      <c r="L177" s="17">
        <f t="shared" si="47"/>
        <v>78.38</v>
      </c>
      <c r="M177" s="12">
        <f t="shared" si="44"/>
        <v>15</v>
      </c>
      <c r="N177" s="12"/>
      <c r="O177" s="5"/>
      <c r="P177" s="1"/>
      <c r="S177" s="12" t="s">
        <v>25</v>
      </c>
    </row>
    <row r="178" customHeight="1" spans="1:19">
      <c r="A178" s="12" t="s">
        <v>80</v>
      </c>
      <c r="B178" s="13">
        <v>17</v>
      </c>
      <c r="C178" s="12" t="s">
        <v>400</v>
      </c>
      <c r="D178" s="12" t="s">
        <v>105</v>
      </c>
      <c r="E178" s="12" t="s">
        <v>86</v>
      </c>
      <c r="F178" s="12" t="s">
        <v>261</v>
      </c>
      <c r="G178" s="12" t="s">
        <v>401</v>
      </c>
      <c r="H178" s="12">
        <f t="shared" si="45"/>
        <v>26.7</v>
      </c>
      <c r="I178" s="12" t="s">
        <v>202</v>
      </c>
      <c r="J178" s="17">
        <v>85.46</v>
      </c>
      <c r="K178" s="17">
        <f t="shared" si="46"/>
        <v>51.276</v>
      </c>
      <c r="L178" s="17">
        <f t="shared" si="47"/>
        <v>77.976</v>
      </c>
      <c r="M178" s="12">
        <f t="shared" si="44"/>
        <v>16</v>
      </c>
      <c r="N178" s="12"/>
      <c r="O178" s="5"/>
      <c r="P178" s="1"/>
      <c r="S178" s="12" t="s">
        <v>25</v>
      </c>
    </row>
    <row r="179" customHeight="1" spans="1:19">
      <c r="A179" s="12" t="s">
        <v>80</v>
      </c>
      <c r="B179" s="13">
        <v>19</v>
      </c>
      <c r="C179" s="12" t="s">
        <v>402</v>
      </c>
      <c r="D179" s="12" t="s">
        <v>105</v>
      </c>
      <c r="E179" s="12" t="s">
        <v>86</v>
      </c>
      <c r="F179" s="12" t="s">
        <v>261</v>
      </c>
      <c r="G179" s="12" t="s">
        <v>201</v>
      </c>
      <c r="H179" s="12">
        <f t="shared" si="45"/>
        <v>28.92</v>
      </c>
      <c r="I179" s="12" t="s">
        <v>49</v>
      </c>
      <c r="J179" s="17">
        <v>81.1</v>
      </c>
      <c r="K179" s="17">
        <f t="shared" si="46"/>
        <v>48.66</v>
      </c>
      <c r="L179" s="17">
        <f t="shared" si="47"/>
        <v>77.58</v>
      </c>
      <c r="M179" s="12">
        <f t="shared" si="44"/>
        <v>17</v>
      </c>
      <c r="N179" s="12"/>
      <c r="O179" s="5"/>
      <c r="P179" s="1"/>
      <c r="S179" s="12" t="s">
        <v>25</v>
      </c>
    </row>
    <row r="180" customHeight="1" spans="1:19">
      <c r="A180" s="12" t="s">
        <v>80</v>
      </c>
      <c r="B180" s="13">
        <v>16</v>
      </c>
      <c r="C180" s="12" t="s">
        <v>403</v>
      </c>
      <c r="D180" s="12" t="s">
        <v>105</v>
      </c>
      <c r="E180" s="12" t="s">
        <v>86</v>
      </c>
      <c r="F180" s="12" t="s">
        <v>261</v>
      </c>
      <c r="G180" s="12" t="s">
        <v>404</v>
      </c>
      <c r="H180" s="12">
        <f t="shared" si="45"/>
        <v>28.96</v>
      </c>
      <c r="I180" s="12" t="s">
        <v>52</v>
      </c>
      <c r="J180" s="17">
        <v>80.28</v>
      </c>
      <c r="K180" s="17">
        <f t="shared" si="46"/>
        <v>48.168</v>
      </c>
      <c r="L180" s="17">
        <f t="shared" si="47"/>
        <v>77.128</v>
      </c>
      <c r="M180" s="12">
        <f t="shared" si="44"/>
        <v>18</v>
      </c>
      <c r="N180" s="12"/>
      <c r="O180" s="5"/>
      <c r="P180" s="1"/>
      <c r="S180" s="12" t="s">
        <v>25</v>
      </c>
    </row>
    <row r="181" customHeight="1" spans="1:19">
      <c r="A181" s="12" t="s">
        <v>80</v>
      </c>
      <c r="B181" s="13">
        <v>18</v>
      </c>
      <c r="C181" s="12" t="s">
        <v>405</v>
      </c>
      <c r="D181" s="12" t="s">
        <v>105</v>
      </c>
      <c r="E181" s="12" t="s">
        <v>86</v>
      </c>
      <c r="F181" s="12" t="s">
        <v>261</v>
      </c>
      <c r="G181" s="12" t="s">
        <v>235</v>
      </c>
      <c r="H181" s="12">
        <f t="shared" si="45"/>
        <v>27.16</v>
      </c>
      <c r="I181" s="12" t="s">
        <v>65</v>
      </c>
      <c r="J181" s="17">
        <v>82.48</v>
      </c>
      <c r="K181" s="17">
        <f t="shared" si="46"/>
        <v>49.488</v>
      </c>
      <c r="L181" s="17">
        <f t="shared" si="47"/>
        <v>76.648</v>
      </c>
      <c r="M181" s="12">
        <f t="shared" si="44"/>
        <v>19</v>
      </c>
      <c r="N181" s="12"/>
      <c r="O181" s="5"/>
      <c r="P181" s="1"/>
      <c r="S181" s="12" t="s">
        <v>25</v>
      </c>
    </row>
    <row r="182" customHeight="1" spans="1:19">
      <c r="A182" s="12" t="s">
        <v>80</v>
      </c>
      <c r="B182" s="13">
        <v>4</v>
      </c>
      <c r="C182" s="12" t="s">
        <v>406</v>
      </c>
      <c r="D182" s="12" t="s">
        <v>105</v>
      </c>
      <c r="E182" s="12" t="s">
        <v>86</v>
      </c>
      <c r="F182" s="12" t="s">
        <v>261</v>
      </c>
      <c r="G182" s="12" t="s">
        <v>407</v>
      </c>
      <c r="H182" s="12">
        <f t="shared" si="45"/>
        <v>26.92</v>
      </c>
      <c r="I182" s="12" t="s">
        <v>68</v>
      </c>
      <c r="J182" s="17">
        <v>80.38</v>
      </c>
      <c r="K182" s="17">
        <f t="shared" si="46"/>
        <v>48.228</v>
      </c>
      <c r="L182" s="17">
        <f t="shared" si="47"/>
        <v>75.148</v>
      </c>
      <c r="M182" s="12">
        <f t="shared" si="44"/>
        <v>20</v>
      </c>
      <c r="N182" s="12"/>
      <c r="O182" s="5"/>
      <c r="P182" s="1"/>
      <c r="S182" s="12" t="s">
        <v>25</v>
      </c>
    </row>
    <row r="183" customHeight="1" spans="1:19">
      <c r="A183" s="12" t="s">
        <v>80</v>
      </c>
      <c r="B183" s="13">
        <v>5</v>
      </c>
      <c r="C183" s="12" t="s">
        <v>408</v>
      </c>
      <c r="D183" s="12" t="s">
        <v>105</v>
      </c>
      <c r="E183" s="12" t="s">
        <v>86</v>
      </c>
      <c r="F183" s="12" t="s">
        <v>261</v>
      </c>
      <c r="G183" s="12" t="s">
        <v>409</v>
      </c>
      <c r="H183" s="12">
        <f t="shared" si="45"/>
        <v>24.68</v>
      </c>
      <c r="I183" s="12" t="s">
        <v>207</v>
      </c>
      <c r="J183" s="17">
        <v>80.82</v>
      </c>
      <c r="K183" s="17">
        <f t="shared" si="46"/>
        <v>48.492</v>
      </c>
      <c r="L183" s="17">
        <f t="shared" si="47"/>
        <v>73.172</v>
      </c>
      <c r="M183" s="12">
        <f t="shared" si="44"/>
        <v>21</v>
      </c>
      <c r="N183" s="12"/>
      <c r="O183" s="5"/>
      <c r="P183" s="1"/>
      <c r="S183" s="12" t="s">
        <v>25</v>
      </c>
    </row>
    <row r="184" customHeight="1" spans="1:19">
      <c r="A184" s="12" t="s">
        <v>80</v>
      </c>
      <c r="B184" s="13">
        <v>0</v>
      </c>
      <c r="C184" s="12" t="s">
        <v>410</v>
      </c>
      <c r="D184" s="12" t="s">
        <v>105</v>
      </c>
      <c r="E184" s="12" t="s">
        <v>86</v>
      </c>
      <c r="F184" s="12" t="s">
        <v>261</v>
      </c>
      <c r="G184" s="12" t="s">
        <v>96</v>
      </c>
      <c r="H184" s="12">
        <f t="shared" si="45"/>
        <v>26.62</v>
      </c>
      <c r="I184" s="12" t="s">
        <v>74</v>
      </c>
      <c r="J184" s="17">
        <v>0</v>
      </c>
      <c r="K184" s="17">
        <f t="shared" si="46"/>
        <v>0</v>
      </c>
      <c r="L184" s="17">
        <f t="shared" si="47"/>
        <v>26.62</v>
      </c>
      <c r="M184" s="12">
        <f t="shared" si="44"/>
        <v>22</v>
      </c>
      <c r="N184" s="12"/>
      <c r="O184" s="5"/>
      <c r="P184" s="1"/>
      <c r="S184" s="12" t="s">
        <v>25</v>
      </c>
    </row>
    <row r="185" customHeight="1" spans="1:19">
      <c r="A185" s="12" t="s">
        <v>80</v>
      </c>
      <c r="B185" s="13">
        <v>0</v>
      </c>
      <c r="C185" s="12" t="s">
        <v>411</v>
      </c>
      <c r="D185" s="12" t="s">
        <v>105</v>
      </c>
      <c r="E185" s="12" t="s">
        <v>86</v>
      </c>
      <c r="F185" s="12" t="s">
        <v>261</v>
      </c>
      <c r="G185" s="12" t="s">
        <v>412</v>
      </c>
      <c r="H185" s="12">
        <f t="shared" si="45"/>
        <v>23.84</v>
      </c>
      <c r="I185" s="12" t="s">
        <v>180</v>
      </c>
      <c r="J185" s="17">
        <v>0</v>
      </c>
      <c r="K185" s="17">
        <f t="shared" si="46"/>
        <v>0</v>
      </c>
      <c r="L185" s="17">
        <f t="shared" si="47"/>
        <v>23.84</v>
      </c>
      <c r="M185" s="12">
        <f t="shared" si="44"/>
        <v>23</v>
      </c>
      <c r="N185" s="12"/>
      <c r="O185" s="5"/>
      <c r="P185" s="1"/>
      <c r="S185" s="12" t="s">
        <v>25</v>
      </c>
    </row>
    <row r="186" customHeight="1" spans="1:19">
      <c r="A186" s="12" t="s">
        <v>80</v>
      </c>
      <c r="B186" s="13">
        <v>0</v>
      </c>
      <c r="C186" s="12" t="s">
        <v>413</v>
      </c>
      <c r="D186" s="12" t="s">
        <v>105</v>
      </c>
      <c r="E186" s="12" t="s">
        <v>86</v>
      </c>
      <c r="F186" s="12" t="s">
        <v>261</v>
      </c>
      <c r="G186" s="12" t="s">
        <v>414</v>
      </c>
      <c r="H186" s="12">
        <f t="shared" si="45"/>
        <v>21.48</v>
      </c>
      <c r="I186" s="12" t="s">
        <v>309</v>
      </c>
      <c r="J186" s="17">
        <v>0</v>
      </c>
      <c r="K186" s="17">
        <f t="shared" si="46"/>
        <v>0</v>
      </c>
      <c r="L186" s="17">
        <f t="shared" si="47"/>
        <v>21.48</v>
      </c>
      <c r="M186" s="12">
        <f t="shared" si="44"/>
        <v>24</v>
      </c>
      <c r="N186" s="12"/>
      <c r="O186" s="5"/>
      <c r="P186" s="1"/>
      <c r="S186" s="12" t="s">
        <v>25</v>
      </c>
    </row>
    <row r="187" customHeight="1" spans="1:19">
      <c r="A187" s="12" t="s">
        <v>91</v>
      </c>
      <c r="B187" s="13">
        <v>2</v>
      </c>
      <c r="C187" s="12" t="s">
        <v>415</v>
      </c>
      <c r="D187" s="12" t="s">
        <v>105</v>
      </c>
      <c r="E187" s="12" t="s">
        <v>86</v>
      </c>
      <c r="F187" s="12" t="s">
        <v>327</v>
      </c>
      <c r="G187" s="12" t="s">
        <v>416</v>
      </c>
      <c r="H187" s="12">
        <f t="shared" si="45"/>
        <v>34.9</v>
      </c>
      <c r="I187" s="12" t="s">
        <v>91</v>
      </c>
      <c r="J187" s="17">
        <v>87.26</v>
      </c>
      <c r="K187" s="17">
        <f t="shared" si="46"/>
        <v>52.356</v>
      </c>
      <c r="L187" s="17">
        <f t="shared" si="47"/>
        <v>87.256</v>
      </c>
      <c r="M187" s="12">
        <v>1</v>
      </c>
      <c r="N187" s="12"/>
      <c r="O187" s="5"/>
      <c r="P187" s="1"/>
      <c r="S187" s="12" t="s">
        <v>53</v>
      </c>
    </row>
    <row r="188" customHeight="1" spans="1:19">
      <c r="A188" s="12" t="s">
        <v>91</v>
      </c>
      <c r="B188" s="13">
        <v>1</v>
      </c>
      <c r="C188" s="12" t="s">
        <v>417</v>
      </c>
      <c r="D188" s="12" t="s">
        <v>105</v>
      </c>
      <c r="E188" s="12" t="s">
        <v>86</v>
      </c>
      <c r="F188" s="12" t="s">
        <v>327</v>
      </c>
      <c r="G188" s="12" t="s">
        <v>418</v>
      </c>
      <c r="H188" s="12">
        <f t="shared" si="45"/>
        <v>35.46</v>
      </c>
      <c r="I188" s="12" t="s">
        <v>31</v>
      </c>
      <c r="J188" s="17">
        <v>84.46</v>
      </c>
      <c r="K188" s="17">
        <f t="shared" si="46"/>
        <v>50.676</v>
      </c>
      <c r="L188" s="17">
        <f t="shared" si="47"/>
        <v>86.136</v>
      </c>
      <c r="M188" s="12">
        <v>2</v>
      </c>
      <c r="N188" s="12"/>
      <c r="O188" s="5"/>
      <c r="P188" s="1"/>
      <c r="S188" s="12" t="s">
        <v>25</v>
      </c>
    </row>
    <row r="189" customHeight="1" spans="1:19">
      <c r="A189" s="12" t="s">
        <v>91</v>
      </c>
      <c r="B189" s="13">
        <v>0</v>
      </c>
      <c r="C189" s="12" t="s">
        <v>419</v>
      </c>
      <c r="D189" s="12" t="s">
        <v>105</v>
      </c>
      <c r="E189" s="12" t="s">
        <v>86</v>
      </c>
      <c r="F189" s="12" t="s">
        <v>327</v>
      </c>
      <c r="G189" s="12" t="s">
        <v>420</v>
      </c>
      <c r="H189" s="12">
        <f t="shared" si="45"/>
        <v>34.5</v>
      </c>
      <c r="I189" s="12" t="s">
        <v>28</v>
      </c>
      <c r="J189" s="17">
        <v>0</v>
      </c>
      <c r="K189" s="17">
        <f t="shared" si="46"/>
        <v>0</v>
      </c>
      <c r="L189" s="17">
        <f t="shared" si="47"/>
        <v>34.5</v>
      </c>
      <c r="M189" s="12">
        <v>3</v>
      </c>
      <c r="N189" s="12"/>
      <c r="O189" s="5"/>
      <c r="P189" s="1"/>
      <c r="S189" s="12" t="s">
        <v>25</v>
      </c>
    </row>
    <row r="190" customHeight="1" spans="1:19">
      <c r="A190" s="12" t="s">
        <v>91</v>
      </c>
      <c r="B190" s="13">
        <v>0</v>
      </c>
      <c r="C190" s="12" t="s">
        <v>421</v>
      </c>
      <c r="D190" s="12" t="s">
        <v>105</v>
      </c>
      <c r="E190" s="12" t="s">
        <v>86</v>
      </c>
      <c r="F190" s="12" t="s">
        <v>327</v>
      </c>
      <c r="G190" s="12" t="s">
        <v>422</v>
      </c>
      <c r="H190" s="12">
        <f t="shared" si="45"/>
        <v>34.28</v>
      </c>
      <c r="I190" s="12" t="s">
        <v>24</v>
      </c>
      <c r="J190" s="17">
        <v>0</v>
      </c>
      <c r="K190" s="17">
        <f t="shared" si="46"/>
        <v>0</v>
      </c>
      <c r="L190" s="17">
        <f t="shared" si="47"/>
        <v>34.28</v>
      </c>
      <c r="M190" s="12">
        <v>4</v>
      </c>
      <c r="N190" s="12"/>
      <c r="O190" s="5"/>
      <c r="P190" s="1"/>
      <c r="S190" s="12" t="s">
        <v>25</v>
      </c>
    </row>
    <row r="191" customHeight="1" spans="1:19">
      <c r="A191" s="12" t="s">
        <v>138</v>
      </c>
      <c r="B191" s="13">
        <v>9</v>
      </c>
      <c r="C191" s="12" t="s">
        <v>423</v>
      </c>
      <c r="D191" s="12" t="s">
        <v>112</v>
      </c>
      <c r="E191" s="12" t="s">
        <v>86</v>
      </c>
      <c r="F191" s="12" t="s">
        <v>155</v>
      </c>
      <c r="G191" s="12" t="s">
        <v>424</v>
      </c>
      <c r="H191" s="12">
        <f t="shared" si="45"/>
        <v>33.02</v>
      </c>
      <c r="I191" s="12" t="s">
        <v>31</v>
      </c>
      <c r="J191" s="17">
        <v>83.42</v>
      </c>
      <c r="K191" s="17">
        <f t="shared" si="46"/>
        <v>50.052</v>
      </c>
      <c r="L191" s="17">
        <f t="shared" si="47"/>
        <v>83.072</v>
      </c>
      <c r="M191" s="12">
        <f t="shared" ref="M191:M208" si="48">RANK(L191,$L$191:$L$208)</f>
        <v>1</v>
      </c>
      <c r="N191" s="12"/>
      <c r="O191" s="5"/>
      <c r="P191" s="1"/>
      <c r="S191" s="12" t="s">
        <v>25</v>
      </c>
    </row>
    <row r="192" customHeight="1" spans="1:19">
      <c r="A192" s="12" t="s">
        <v>138</v>
      </c>
      <c r="B192" s="13">
        <v>4</v>
      </c>
      <c r="C192" s="12" t="s">
        <v>425</v>
      </c>
      <c r="D192" s="12" t="s">
        <v>112</v>
      </c>
      <c r="E192" s="12" t="s">
        <v>86</v>
      </c>
      <c r="F192" s="12" t="s">
        <v>155</v>
      </c>
      <c r="G192" s="12" t="s">
        <v>426</v>
      </c>
      <c r="H192" s="12">
        <f t="shared" si="45"/>
        <v>30.7</v>
      </c>
      <c r="I192" s="12" t="s">
        <v>28</v>
      </c>
      <c r="J192" s="17">
        <v>84.98</v>
      </c>
      <c r="K192" s="17">
        <f t="shared" si="46"/>
        <v>50.988</v>
      </c>
      <c r="L192" s="17">
        <f t="shared" si="47"/>
        <v>81.688</v>
      </c>
      <c r="M192" s="12">
        <f t="shared" si="48"/>
        <v>2</v>
      </c>
      <c r="N192" s="12"/>
      <c r="O192" s="5"/>
      <c r="P192" s="1"/>
      <c r="S192" s="12" t="s">
        <v>25</v>
      </c>
    </row>
    <row r="193" customHeight="1" spans="1:19">
      <c r="A193" s="12" t="s">
        <v>138</v>
      </c>
      <c r="B193" s="13">
        <v>14</v>
      </c>
      <c r="C193" s="12" t="s">
        <v>427</v>
      </c>
      <c r="D193" s="12" t="s">
        <v>112</v>
      </c>
      <c r="E193" s="12" t="s">
        <v>86</v>
      </c>
      <c r="F193" s="12" t="s">
        <v>155</v>
      </c>
      <c r="G193" s="12" t="s">
        <v>428</v>
      </c>
      <c r="H193" s="12">
        <f t="shared" si="45"/>
        <v>31.68</v>
      </c>
      <c r="I193" s="12" t="s">
        <v>91</v>
      </c>
      <c r="J193" s="17">
        <v>82.44</v>
      </c>
      <c r="K193" s="17">
        <f t="shared" si="46"/>
        <v>49.464</v>
      </c>
      <c r="L193" s="17">
        <f t="shared" si="47"/>
        <v>81.144</v>
      </c>
      <c r="M193" s="12">
        <f t="shared" si="48"/>
        <v>3</v>
      </c>
      <c r="N193" s="12"/>
      <c r="O193" s="5"/>
      <c r="P193" s="1"/>
      <c r="S193" s="12" t="s">
        <v>25</v>
      </c>
    </row>
    <row r="194" customHeight="1" spans="1:19">
      <c r="A194" s="12" t="s">
        <v>138</v>
      </c>
      <c r="B194" s="13">
        <v>18</v>
      </c>
      <c r="C194" s="12" t="s">
        <v>429</v>
      </c>
      <c r="D194" s="12" t="s">
        <v>112</v>
      </c>
      <c r="E194" s="12" t="s">
        <v>86</v>
      </c>
      <c r="F194" s="12" t="s">
        <v>155</v>
      </c>
      <c r="G194" s="12" t="s">
        <v>196</v>
      </c>
      <c r="H194" s="12">
        <f t="shared" si="45"/>
        <v>29.98</v>
      </c>
      <c r="I194" s="12" t="s">
        <v>34</v>
      </c>
      <c r="J194" s="17">
        <v>83.74</v>
      </c>
      <c r="K194" s="17">
        <f t="shared" si="46"/>
        <v>50.244</v>
      </c>
      <c r="L194" s="17">
        <f t="shared" si="47"/>
        <v>80.224</v>
      </c>
      <c r="M194" s="12">
        <f t="shared" si="48"/>
        <v>4</v>
      </c>
      <c r="N194" s="12"/>
      <c r="O194" s="5"/>
      <c r="P194" s="1"/>
      <c r="S194" s="12" t="s">
        <v>25</v>
      </c>
    </row>
    <row r="195" customHeight="1" spans="1:19">
      <c r="A195" s="12" t="s">
        <v>138</v>
      </c>
      <c r="B195" s="13">
        <v>7</v>
      </c>
      <c r="C195" s="12" t="s">
        <v>430</v>
      </c>
      <c r="D195" s="12" t="s">
        <v>112</v>
      </c>
      <c r="E195" s="12" t="s">
        <v>86</v>
      </c>
      <c r="F195" s="12" t="s">
        <v>155</v>
      </c>
      <c r="G195" s="12" t="s">
        <v>240</v>
      </c>
      <c r="H195" s="12">
        <f t="shared" si="45"/>
        <v>30.06</v>
      </c>
      <c r="I195" s="12" t="s">
        <v>24</v>
      </c>
      <c r="J195" s="17">
        <v>83.38</v>
      </c>
      <c r="K195" s="17">
        <f t="shared" si="46"/>
        <v>50.028</v>
      </c>
      <c r="L195" s="17">
        <f t="shared" si="47"/>
        <v>80.088</v>
      </c>
      <c r="M195" s="12">
        <f t="shared" si="48"/>
        <v>5</v>
      </c>
      <c r="N195" s="12"/>
      <c r="O195" s="5"/>
      <c r="P195" s="1"/>
      <c r="S195" s="12" t="s">
        <v>25</v>
      </c>
    </row>
    <row r="196" customHeight="1" spans="1:19">
      <c r="A196" s="12" t="s">
        <v>138</v>
      </c>
      <c r="B196" s="13">
        <v>11</v>
      </c>
      <c r="C196" s="12" t="s">
        <v>431</v>
      </c>
      <c r="D196" s="12" t="s">
        <v>112</v>
      </c>
      <c r="E196" s="12" t="s">
        <v>86</v>
      </c>
      <c r="F196" s="12" t="s">
        <v>155</v>
      </c>
      <c r="G196" s="12" t="s">
        <v>211</v>
      </c>
      <c r="H196" s="12">
        <f t="shared" si="45"/>
        <v>28.28</v>
      </c>
      <c r="I196" s="12" t="s">
        <v>199</v>
      </c>
      <c r="J196" s="17">
        <v>85.52</v>
      </c>
      <c r="K196" s="17">
        <f t="shared" si="46"/>
        <v>51.312</v>
      </c>
      <c r="L196" s="17">
        <f t="shared" si="47"/>
        <v>79.592</v>
      </c>
      <c r="M196" s="12">
        <f t="shared" si="48"/>
        <v>6</v>
      </c>
      <c r="N196" s="12"/>
      <c r="O196" s="5"/>
      <c r="P196" s="1"/>
      <c r="S196" s="12" t="s">
        <v>25</v>
      </c>
    </row>
    <row r="197" customHeight="1" spans="1:19">
      <c r="A197" s="12" t="s">
        <v>138</v>
      </c>
      <c r="B197" s="13">
        <v>10</v>
      </c>
      <c r="C197" s="12" t="s">
        <v>432</v>
      </c>
      <c r="D197" s="12" t="s">
        <v>112</v>
      </c>
      <c r="E197" s="12" t="s">
        <v>86</v>
      </c>
      <c r="F197" s="12" t="s">
        <v>155</v>
      </c>
      <c r="G197" s="12" t="s">
        <v>188</v>
      </c>
      <c r="H197" s="12">
        <f t="shared" si="45"/>
        <v>28.86</v>
      </c>
      <c r="I197" s="12" t="s">
        <v>19</v>
      </c>
      <c r="J197" s="17">
        <v>83.5</v>
      </c>
      <c r="K197" s="17">
        <f t="shared" si="46"/>
        <v>50.1</v>
      </c>
      <c r="L197" s="17">
        <f t="shared" si="47"/>
        <v>78.96</v>
      </c>
      <c r="M197" s="12">
        <f t="shared" si="48"/>
        <v>7</v>
      </c>
      <c r="N197" s="12"/>
      <c r="O197" s="5"/>
      <c r="P197" s="1"/>
      <c r="S197" s="12" t="s">
        <v>25</v>
      </c>
    </row>
    <row r="198" customHeight="1" spans="1:19">
      <c r="A198" s="12" t="s">
        <v>138</v>
      </c>
      <c r="B198" s="13">
        <v>17</v>
      </c>
      <c r="C198" s="12" t="s">
        <v>433</v>
      </c>
      <c r="D198" s="12" t="s">
        <v>112</v>
      </c>
      <c r="E198" s="12" t="s">
        <v>86</v>
      </c>
      <c r="F198" s="12" t="s">
        <v>155</v>
      </c>
      <c r="G198" s="12" t="s">
        <v>434</v>
      </c>
      <c r="H198" s="12">
        <f t="shared" si="45"/>
        <v>28.94</v>
      </c>
      <c r="I198" s="12" t="s">
        <v>80</v>
      </c>
      <c r="J198" s="17">
        <v>83.2</v>
      </c>
      <c r="K198" s="17">
        <f t="shared" si="46"/>
        <v>49.92</v>
      </c>
      <c r="L198" s="17">
        <f t="shared" si="47"/>
        <v>78.86</v>
      </c>
      <c r="M198" s="12">
        <f t="shared" si="48"/>
        <v>8</v>
      </c>
      <c r="N198" s="12"/>
      <c r="O198" s="5"/>
      <c r="P198" s="1"/>
      <c r="S198" s="12" t="s">
        <v>25</v>
      </c>
    </row>
    <row r="199" customHeight="1" spans="1:19">
      <c r="A199" s="12" t="s">
        <v>138</v>
      </c>
      <c r="B199" s="13">
        <v>15</v>
      </c>
      <c r="C199" s="12" t="s">
        <v>435</v>
      </c>
      <c r="D199" s="12" t="s">
        <v>112</v>
      </c>
      <c r="E199" s="12" t="s">
        <v>86</v>
      </c>
      <c r="F199" s="12" t="s">
        <v>155</v>
      </c>
      <c r="G199" s="12" t="s">
        <v>247</v>
      </c>
      <c r="H199" s="12">
        <f t="shared" si="45"/>
        <v>28.66</v>
      </c>
      <c r="I199" s="12" t="s">
        <v>52</v>
      </c>
      <c r="J199" s="17">
        <v>83.32</v>
      </c>
      <c r="K199" s="17">
        <f t="shared" si="46"/>
        <v>49.992</v>
      </c>
      <c r="L199" s="17">
        <f t="shared" si="47"/>
        <v>78.652</v>
      </c>
      <c r="M199" s="12">
        <f t="shared" si="48"/>
        <v>9</v>
      </c>
      <c r="N199" s="12"/>
      <c r="O199" s="5"/>
      <c r="P199" s="1"/>
      <c r="S199" s="12" t="s">
        <v>25</v>
      </c>
    </row>
    <row r="200" customHeight="1" spans="1:19">
      <c r="A200" s="12" t="s">
        <v>138</v>
      </c>
      <c r="B200" s="13">
        <v>3</v>
      </c>
      <c r="C200" s="12" t="s">
        <v>436</v>
      </c>
      <c r="D200" s="12" t="s">
        <v>112</v>
      </c>
      <c r="E200" s="12" t="s">
        <v>86</v>
      </c>
      <c r="F200" s="12" t="s">
        <v>155</v>
      </c>
      <c r="G200" s="12" t="s">
        <v>108</v>
      </c>
      <c r="H200" s="12">
        <f t="shared" si="45"/>
        <v>29.42</v>
      </c>
      <c r="I200" s="12" t="s">
        <v>138</v>
      </c>
      <c r="J200" s="17">
        <v>81.38</v>
      </c>
      <c r="K200" s="17">
        <f t="shared" si="46"/>
        <v>48.828</v>
      </c>
      <c r="L200" s="17">
        <f t="shared" si="47"/>
        <v>78.248</v>
      </c>
      <c r="M200" s="12">
        <f t="shared" si="48"/>
        <v>10</v>
      </c>
      <c r="N200" s="12"/>
      <c r="O200" s="5"/>
      <c r="P200" s="1"/>
      <c r="S200" s="12" t="s">
        <v>25</v>
      </c>
    </row>
    <row r="201" customHeight="1" spans="1:19">
      <c r="A201" s="12" t="s">
        <v>138</v>
      </c>
      <c r="B201" s="13">
        <v>2</v>
      </c>
      <c r="C201" s="12" t="s">
        <v>437</v>
      </c>
      <c r="D201" s="12" t="s">
        <v>112</v>
      </c>
      <c r="E201" s="12" t="s">
        <v>86</v>
      </c>
      <c r="F201" s="12" t="s">
        <v>155</v>
      </c>
      <c r="G201" s="12" t="s">
        <v>438</v>
      </c>
      <c r="H201" s="12">
        <f t="shared" si="45"/>
        <v>29.28</v>
      </c>
      <c r="I201" s="12" t="s">
        <v>58</v>
      </c>
      <c r="J201" s="17">
        <v>81.56</v>
      </c>
      <c r="K201" s="17">
        <f t="shared" si="46"/>
        <v>48.936</v>
      </c>
      <c r="L201" s="17">
        <f t="shared" si="47"/>
        <v>78.216</v>
      </c>
      <c r="M201" s="12">
        <f t="shared" si="48"/>
        <v>11</v>
      </c>
      <c r="N201" s="12"/>
      <c r="O201" s="5"/>
      <c r="P201" s="1"/>
      <c r="S201" s="12" t="s">
        <v>25</v>
      </c>
    </row>
    <row r="202" customHeight="1" spans="1:19">
      <c r="A202" s="12" t="s">
        <v>138</v>
      </c>
      <c r="B202" s="13">
        <v>12</v>
      </c>
      <c r="C202" s="12" t="s">
        <v>439</v>
      </c>
      <c r="D202" s="12" t="s">
        <v>112</v>
      </c>
      <c r="E202" s="12" t="s">
        <v>86</v>
      </c>
      <c r="F202" s="12" t="s">
        <v>155</v>
      </c>
      <c r="G202" s="12" t="s">
        <v>201</v>
      </c>
      <c r="H202" s="12">
        <f t="shared" si="45"/>
        <v>28.92</v>
      </c>
      <c r="I202" s="12" t="s">
        <v>46</v>
      </c>
      <c r="J202" s="17">
        <v>81.78</v>
      </c>
      <c r="K202" s="17">
        <f t="shared" si="46"/>
        <v>49.068</v>
      </c>
      <c r="L202" s="17">
        <f t="shared" si="47"/>
        <v>77.988</v>
      </c>
      <c r="M202" s="12">
        <f t="shared" si="48"/>
        <v>12</v>
      </c>
      <c r="N202" s="12"/>
      <c r="O202" s="5"/>
      <c r="P202" s="1"/>
      <c r="S202" s="12" t="s">
        <v>25</v>
      </c>
    </row>
    <row r="203" customHeight="1" spans="1:19">
      <c r="A203" s="12" t="s">
        <v>138</v>
      </c>
      <c r="B203" s="13">
        <v>6</v>
      </c>
      <c r="C203" s="12" t="s">
        <v>440</v>
      </c>
      <c r="D203" s="12" t="s">
        <v>112</v>
      </c>
      <c r="E203" s="12" t="s">
        <v>86</v>
      </c>
      <c r="F203" s="12" t="s">
        <v>155</v>
      </c>
      <c r="G203" s="12" t="s">
        <v>441</v>
      </c>
      <c r="H203" s="12">
        <f t="shared" ref="H203:H208" si="49">G203*0.4</f>
        <v>28.8</v>
      </c>
      <c r="I203" s="12" t="s">
        <v>37</v>
      </c>
      <c r="J203" s="17">
        <v>81.78</v>
      </c>
      <c r="K203" s="17">
        <f t="shared" ref="K203:K208" si="50">J203*0.6</f>
        <v>49.068</v>
      </c>
      <c r="L203" s="17">
        <f t="shared" ref="L203:L208" si="51">H203+K203</f>
        <v>77.868</v>
      </c>
      <c r="M203" s="12">
        <f t="shared" si="48"/>
        <v>13</v>
      </c>
      <c r="N203" s="12"/>
      <c r="O203" s="5"/>
      <c r="P203" s="1"/>
      <c r="S203" s="12" t="s">
        <v>25</v>
      </c>
    </row>
    <row r="204" customHeight="1" spans="1:19">
      <c r="A204" s="12" t="s">
        <v>138</v>
      </c>
      <c r="B204" s="13">
        <v>5</v>
      </c>
      <c r="C204" s="12" t="s">
        <v>442</v>
      </c>
      <c r="D204" s="12" t="s">
        <v>112</v>
      </c>
      <c r="E204" s="12" t="s">
        <v>86</v>
      </c>
      <c r="F204" s="12" t="s">
        <v>155</v>
      </c>
      <c r="G204" s="12" t="s">
        <v>443</v>
      </c>
      <c r="H204" s="12">
        <f t="shared" si="49"/>
        <v>28.12</v>
      </c>
      <c r="I204" s="12" t="s">
        <v>40</v>
      </c>
      <c r="J204" s="17">
        <v>82.9</v>
      </c>
      <c r="K204" s="17">
        <f t="shared" si="50"/>
        <v>49.74</v>
      </c>
      <c r="L204" s="17">
        <f t="shared" si="51"/>
        <v>77.86</v>
      </c>
      <c r="M204" s="12">
        <f t="shared" si="48"/>
        <v>14</v>
      </c>
      <c r="N204" s="12"/>
      <c r="O204" s="5"/>
      <c r="P204" s="1"/>
      <c r="S204" s="12" t="s">
        <v>25</v>
      </c>
    </row>
    <row r="205" customHeight="1" spans="1:19">
      <c r="A205" s="12" t="s">
        <v>138</v>
      </c>
      <c r="B205" s="13">
        <v>8</v>
      </c>
      <c r="C205" s="12" t="s">
        <v>444</v>
      </c>
      <c r="D205" s="12" t="s">
        <v>112</v>
      </c>
      <c r="E205" s="12" t="s">
        <v>86</v>
      </c>
      <c r="F205" s="12" t="s">
        <v>155</v>
      </c>
      <c r="G205" s="12" t="s">
        <v>179</v>
      </c>
      <c r="H205" s="12">
        <f t="shared" si="49"/>
        <v>28.14</v>
      </c>
      <c r="I205" s="12" t="s">
        <v>194</v>
      </c>
      <c r="J205" s="17">
        <v>82.78</v>
      </c>
      <c r="K205" s="17">
        <f t="shared" si="50"/>
        <v>49.668</v>
      </c>
      <c r="L205" s="17">
        <f t="shared" si="51"/>
        <v>77.808</v>
      </c>
      <c r="M205" s="12">
        <f t="shared" si="48"/>
        <v>15</v>
      </c>
      <c r="N205" s="12"/>
      <c r="O205" s="5"/>
      <c r="P205" s="1"/>
      <c r="S205" s="12" t="s">
        <v>25</v>
      </c>
    </row>
    <row r="206" customHeight="1" spans="1:19">
      <c r="A206" s="12" t="s">
        <v>138</v>
      </c>
      <c r="B206" s="13">
        <v>13</v>
      </c>
      <c r="C206" s="12" t="s">
        <v>445</v>
      </c>
      <c r="D206" s="12" t="s">
        <v>112</v>
      </c>
      <c r="E206" s="12" t="s">
        <v>86</v>
      </c>
      <c r="F206" s="12" t="s">
        <v>155</v>
      </c>
      <c r="G206" s="12" t="s">
        <v>363</v>
      </c>
      <c r="H206" s="12">
        <f t="shared" si="49"/>
        <v>27.96</v>
      </c>
      <c r="I206" s="12" t="s">
        <v>43</v>
      </c>
      <c r="J206" s="17">
        <v>81.84</v>
      </c>
      <c r="K206" s="17">
        <f t="shared" si="50"/>
        <v>49.104</v>
      </c>
      <c r="L206" s="17">
        <f t="shared" si="51"/>
        <v>77.064</v>
      </c>
      <c r="M206" s="12">
        <f t="shared" si="48"/>
        <v>16</v>
      </c>
      <c r="N206" s="12"/>
      <c r="O206" s="5"/>
      <c r="P206" s="1"/>
      <c r="S206" s="12" t="s">
        <v>25</v>
      </c>
    </row>
    <row r="207" customHeight="1" spans="1:19">
      <c r="A207" s="12" t="s">
        <v>138</v>
      </c>
      <c r="B207" s="13">
        <v>1</v>
      </c>
      <c r="C207" s="12" t="s">
        <v>446</v>
      </c>
      <c r="D207" s="12" t="s">
        <v>112</v>
      </c>
      <c r="E207" s="12" t="s">
        <v>86</v>
      </c>
      <c r="F207" s="12" t="s">
        <v>155</v>
      </c>
      <c r="G207" s="12" t="s">
        <v>447</v>
      </c>
      <c r="H207" s="12">
        <f t="shared" si="49"/>
        <v>27.72</v>
      </c>
      <c r="I207" s="12" t="s">
        <v>65</v>
      </c>
      <c r="J207" s="17">
        <v>81.7</v>
      </c>
      <c r="K207" s="17">
        <f t="shared" si="50"/>
        <v>49.02</v>
      </c>
      <c r="L207" s="17">
        <f t="shared" si="51"/>
        <v>76.74</v>
      </c>
      <c r="M207" s="12">
        <f t="shared" si="48"/>
        <v>17</v>
      </c>
      <c r="N207" s="12"/>
      <c r="O207" s="5"/>
      <c r="P207" s="1"/>
      <c r="S207" s="12" t="s">
        <v>53</v>
      </c>
    </row>
    <row r="208" customHeight="1" spans="1:19">
      <c r="A208" s="12" t="s">
        <v>138</v>
      </c>
      <c r="B208" s="13">
        <v>16</v>
      </c>
      <c r="C208" s="12" t="s">
        <v>448</v>
      </c>
      <c r="D208" s="12" t="s">
        <v>112</v>
      </c>
      <c r="E208" s="12" t="s">
        <v>86</v>
      </c>
      <c r="F208" s="12" t="s">
        <v>155</v>
      </c>
      <c r="G208" s="12" t="s">
        <v>449</v>
      </c>
      <c r="H208" s="12">
        <f t="shared" si="49"/>
        <v>27.88</v>
      </c>
      <c r="I208" s="12" t="s">
        <v>191</v>
      </c>
      <c r="J208" s="17">
        <v>81.36</v>
      </c>
      <c r="K208" s="17">
        <f t="shared" si="50"/>
        <v>48.816</v>
      </c>
      <c r="L208" s="17">
        <f t="shared" si="51"/>
        <v>76.696</v>
      </c>
      <c r="M208" s="12">
        <f t="shared" si="48"/>
        <v>18</v>
      </c>
      <c r="N208" s="12"/>
      <c r="O208" s="5"/>
      <c r="P208" s="1"/>
      <c r="S208" s="12" t="s">
        <v>25</v>
      </c>
    </row>
    <row r="209" customHeight="1" spans="1:19">
      <c r="A209" s="12" t="s">
        <v>31</v>
      </c>
      <c r="B209" s="13">
        <v>2</v>
      </c>
      <c r="C209" s="12" t="s">
        <v>450</v>
      </c>
      <c r="D209" s="12" t="s">
        <v>112</v>
      </c>
      <c r="E209" s="12" t="s">
        <v>86</v>
      </c>
      <c r="F209" s="12" t="s">
        <v>238</v>
      </c>
      <c r="G209" s="12" t="s">
        <v>451</v>
      </c>
      <c r="H209" s="12">
        <f t="shared" ref="H209:H213" si="52">G209*0.4</f>
        <v>28.06</v>
      </c>
      <c r="I209" s="12" t="s">
        <v>31</v>
      </c>
      <c r="J209" s="17">
        <v>91.58</v>
      </c>
      <c r="K209" s="17">
        <f t="shared" ref="K209:K213" si="53">J209*0.6</f>
        <v>54.948</v>
      </c>
      <c r="L209" s="17">
        <f t="shared" ref="L209:L213" si="54">H209+K209</f>
        <v>83.008</v>
      </c>
      <c r="M209" s="12">
        <v>1</v>
      </c>
      <c r="N209" s="12"/>
      <c r="O209" s="5"/>
      <c r="P209" s="1"/>
      <c r="S209" s="12" t="s">
        <v>53</v>
      </c>
    </row>
    <row r="210" customHeight="1" spans="1:19">
      <c r="A210" s="12" t="s">
        <v>31</v>
      </c>
      <c r="B210" s="13">
        <v>1</v>
      </c>
      <c r="C210" s="12" t="s">
        <v>452</v>
      </c>
      <c r="D210" s="12" t="s">
        <v>112</v>
      </c>
      <c r="E210" s="12" t="s">
        <v>86</v>
      </c>
      <c r="F210" s="12" t="s">
        <v>238</v>
      </c>
      <c r="G210" s="12" t="s">
        <v>453</v>
      </c>
      <c r="H210" s="12">
        <f t="shared" si="52"/>
        <v>27.46</v>
      </c>
      <c r="I210" s="12" t="s">
        <v>91</v>
      </c>
      <c r="J210" s="17">
        <v>84.2</v>
      </c>
      <c r="K210" s="17">
        <f t="shared" si="53"/>
        <v>50.52</v>
      </c>
      <c r="L210" s="17">
        <f t="shared" si="54"/>
        <v>77.98</v>
      </c>
      <c r="M210" s="12">
        <v>2</v>
      </c>
      <c r="N210" s="12"/>
      <c r="O210" s="5"/>
      <c r="P210" s="1"/>
      <c r="S210" s="12" t="s">
        <v>25</v>
      </c>
    </row>
    <row r="211" customHeight="1" spans="1:19">
      <c r="A211" s="12" t="s">
        <v>31</v>
      </c>
      <c r="B211" s="13">
        <v>3</v>
      </c>
      <c r="C211" s="12" t="s">
        <v>454</v>
      </c>
      <c r="D211" s="12" t="s">
        <v>112</v>
      </c>
      <c r="E211" s="12" t="s">
        <v>86</v>
      </c>
      <c r="F211" s="12" t="s">
        <v>238</v>
      </c>
      <c r="G211" s="12" t="s">
        <v>455</v>
      </c>
      <c r="H211" s="12">
        <f t="shared" si="52"/>
        <v>24.1</v>
      </c>
      <c r="I211" s="12" t="s">
        <v>28</v>
      </c>
      <c r="J211" s="17">
        <v>84.7</v>
      </c>
      <c r="K211" s="17">
        <f t="shared" si="53"/>
        <v>50.82</v>
      </c>
      <c r="L211" s="17">
        <f t="shared" si="54"/>
        <v>74.92</v>
      </c>
      <c r="M211" s="12">
        <v>3</v>
      </c>
      <c r="N211" s="12"/>
      <c r="O211" s="5"/>
      <c r="P211" s="1"/>
      <c r="S211" s="12" t="s">
        <v>25</v>
      </c>
    </row>
    <row r="212" customHeight="1" spans="1:19">
      <c r="A212" s="12" t="s">
        <v>31</v>
      </c>
      <c r="B212" s="13">
        <v>2</v>
      </c>
      <c r="C212" s="12" t="s">
        <v>456</v>
      </c>
      <c r="D212" s="12" t="s">
        <v>112</v>
      </c>
      <c r="E212" s="12" t="s">
        <v>86</v>
      </c>
      <c r="F212" s="12" t="s">
        <v>258</v>
      </c>
      <c r="G212" s="12" t="s">
        <v>193</v>
      </c>
      <c r="H212" s="12">
        <f t="shared" si="52"/>
        <v>29.6</v>
      </c>
      <c r="I212" s="12" t="s">
        <v>31</v>
      </c>
      <c r="J212" s="17">
        <v>87.08</v>
      </c>
      <c r="K212" s="17">
        <f t="shared" si="53"/>
        <v>52.248</v>
      </c>
      <c r="L212" s="17">
        <f t="shared" si="54"/>
        <v>81.848</v>
      </c>
      <c r="M212" s="12">
        <v>1</v>
      </c>
      <c r="N212" s="12"/>
      <c r="O212" s="5"/>
      <c r="P212" s="1"/>
      <c r="S212" s="12" t="s">
        <v>25</v>
      </c>
    </row>
    <row r="213" customHeight="1" spans="1:19">
      <c r="A213" s="12" t="s">
        <v>31</v>
      </c>
      <c r="B213" s="13">
        <v>1</v>
      </c>
      <c r="C213" s="12" t="s">
        <v>457</v>
      </c>
      <c r="D213" s="12" t="s">
        <v>112</v>
      </c>
      <c r="E213" s="12" t="s">
        <v>86</v>
      </c>
      <c r="F213" s="12" t="s">
        <v>258</v>
      </c>
      <c r="G213" s="12" t="s">
        <v>458</v>
      </c>
      <c r="H213" s="12">
        <f t="shared" si="52"/>
        <v>27.06</v>
      </c>
      <c r="I213" s="12" t="s">
        <v>91</v>
      </c>
      <c r="J213" s="17">
        <v>85.38</v>
      </c>
      <c r="K213" s="17">
        <f t="shared" si="53"/>
        <v>51.228</v>
      </c>
      <c r="L213" s="17">
        <f t="shared" si="54"/>
        <v>78.288</v>
      </c>
      <c r="M213" s="12">
        <v>2</v>
      </c>
      <c r="N213" s="12"/>
      <c r="O213" s="5"/>
      <c r="P213" s="1"/>
      <c r="S213" s="12" t="s">
        <v>53</v>
      </c>
    </row>
    <row r="214" customHeight="1" spans="1:19">
      <c r="A214" s="12" t="s">
        <v>34</v>
      </c>
      <c r="B214" s="13">
        <v>10</v>
      </c>
      <c r="C214" s="12" t="s">
        <v>459</v>
      </c>
      <c r="D214" s="12" t="s">
        <v>112</v>
      </c>
      <c r="E214" s="12" t="s">
        <v>86</v>
      </c>
      <c r="F214" s="12" t="s">
        <v>261</v>
      </c>
      <c r="G214" s="12" t="s">
        <v>460</v>
      </c>
      <c r="H214" s="12">
        <f t="shared" ref="H214:H240" si="55">G214*0.4</f>
        <v>32.34</v>
      </c>
      <c r="I214" s="12" t="s">
        <v>31</v>
      </c>
      <c r="J214" s="17">
        <v>88.28</v>
      </c>
      <c r="K214" s="17">
        <f t="shared" ref="K214:K240" si="56">J214*0.6</f>
        <v>52.968</v>
      </c>
      <c r="L214" s="17">
        <f t="shared" ref="L214:L240" si="57">H214+K214</f>
        <v>85.308</v>
      </c>
      <c r="M214" s="12">
        <f t="shared" ref="M214:M228" si="58">RANK(L214,$L$214:$L$228)</f>
        <v>1</v>
      </c>
      <c r="N214" s="12"/>
      <c r="O214" s="5"/>
      <c r="P214" s="1"/>
      <c r="S214" s="12" t="s">
        <v>25</v>
      </c>
    </row>
    <row r="215" customHeight="1" spans="1:19">
      <c r="A215" s="12" t="s">
        <v>34</v>
      </c>
      <c r="B215" s="13">
        <v>12</v>
      </c>
      <c r="C215" s="12" t="s">
        <v>461</v>
      </c>
      <c r="D215" s="12" t="s">
        <v>112</v>
      </c>
      <c r="E215" s="12" t="s">
        <v>86</v>
      </c>
      <c r="F215" s="12" t="s">
        <v>261</v>
      </c>
      <c r="G215" s="12" t="s">
        <v>462</v>
      </c>
      <c r="H215" s="12">
        <f t="shared" si="55"/>
        <v>30.42</v>
      </c>
      <c r="I215" s="12" t="s">
        <v>34</v>
      </c>
      <c r="J215" s="17">
        <v>91</v>
      </c>
      <c r="K215" s="17">
        <f t="shared" si="56"/>
        <v>54.6</v>
      </c>
      <c r="L215" s="17">
        <f t="shared" si="57"/>
        <v>85.02</v>
      </c>
      <c r="M215" s="12">
        <f t="shared" si="58"/>
        <v>2</v>
      </c>
      <c r="N215" s="12"/>
      <c r="O215" s="5"/>
      <c r="P215" s="1"/>
      <c r="S215" s="12" t="s">
        <v>25</v>
      </c>
    </row>
    <row r="216" customHeight="1" spans="1:19">
      <c r="A216" s="12" t="s">
        <v>34</v>
      </c>
      <c r="B216" s="13">
        <v>7</v>
      </c>
      <c r="C216" s="12" t="s">
        <v>463</v>
      </c>
      <c r="D216" s="12" t="s">
        <v>112</v>
      </c>
      <c r="E216" s="12" t="s">
        <v>86</v>
      </c>
      <c r="F216" s="12" t="s">
        <v>261</v>
      </c>
      <c r="G216" s="12" t="s">
        <v>332</v>
      </c>
      <c r="H216" s="12">
        <f t="shared" si="55"/>
        <v>31.28</v>
      </c>
      <c r="I216" s="12" t="s">
        <v>91</v>
      </c>
      <c r="J216" s="17">
        <v>84.46</v>
      </c>
      <c r="K216" s="17">
        <f t="shared" si="56"/>
        <v>50.676</v>
      </c>
      <c r="L216" s="17">
        <f t="shared" si="57"/>
        <v>81.956</v>
      </c>
      <c r="M216" s="12">
        <f t="shared" si="58"/>
        <v>3</v>
      </c>
      <c r="N216" s="12"/>
      <c r="O216" s="5"/>
      <c r="P216" s="1"/>
      <c r="S216" s="12" t="s">
        <v>25</v>
      </c>
    </row>
    <row r="217" customHeight="1" spans="1:19">
      <c r="A217" s="12" t="s">
        <v>34</v>
      </c>
      <c r="B217" s="13">
        <v>11</v>
      </c>
      <c r="C217" s="12" t="s">
        <v>464</v>
      </c>
      <c r="D217" s="12" t="s">
        <v>112</v>
      </c>
      <c r="E217" s="12" t="s">
        <v>86</v>
      </c>
      <c r="F217" s="12" t="s">
        <v>261</v>
      </c>
      <c r="G217" s="12" t="s">
        <v>465</v>
      </c>
      <c r="H217" s="12">
        <f t="shared" si="55"/>
        <v>30.1</v>
      </c>
      <c r="I217" s="12" t="s">
        <v>58</v>
      </c>
      <c r="J217" s="17">
        <v>85.94</v>
      </c>
      <c r="K217" s="17">
        <f t="shared" si="56"/>
        <v>51.564</v>
      </c>
      <c r="L217" s="17">
        <f t="shared" si="57"/>
        <v>81.664</v>
      </c>
      <c r="M217" s="12">
        <f t="shared" si="58"/>
        <v>4</v>
      </c>
      <c r="N217" s="12"/>
      <c r="O217" s="5"/>
      <c r="P217" s="1"/>
      <c r="S217" s="12" t="s">
        <v>25</v>
      </c>
    </row>
    <row r="218" customHeight="1" spans="1:19">
      <c r="A218" s="12" t="s">
        <v>34</v>
      </c>
      <c r="B218" s="13">
        <v>13</v>
      </c>
      <c r="C218" s="12" t="s">
        <v>466</v>
      </c>
      <c r="D218" s="12" t="s">
        <v>112</v>
      </c>
      <c r="E218" s="12" t="s">
        <v>86</v>
      </c>
      <c r="F218" s="12" t="s">
        <v>261</v>
      </c>
      <c r="G218" s="12" t="s">
        <v>467</v>
      </c>
      <c r="H218" s="12">
        <f t="shared" si="55"/>
        <v>29.3</v>
      </c>
      <c r="I218" s="12" t="s">
        <v>37</v>
      </c>
      <c r="J218" s="17">
        <v>86.12</v>
      </c>
      <c r="K218" s="17">
        <f t="shared" si="56"/>
        <v>51.672</v>
      </c>
      <c r="L218" s="17">
        <f t="shared" si="57"/>
        <v>80.972</v>
      </c>
      <c r="M218" s="12">
        <f t="shared" si="58"/>
        <v>5</v>
      </c>
      <c r="N218" s="12"/>
      <c r="O218" s="5"/>
      <c r="P218" s="1"/>
      <c r="S218" s="12" t="s">
        <v>25</v>
      </c>
    </row>
    <row r="219" customHeight="1" spans="1:19">
      <c r="A219" s="12" t="s">
        <v>34</v>
      </c>
      <c r="B219" s="13">
        <v>9</v>
      </c>
      <c r="C219" s="12" t="s">
        <v>468</v>
      </c>
      <c r="D219" s="12" t="s">
        <v>112</v>
      </c>
      <c r="E219" s="12" t="s">
        <v>86</v>
      </c>
      <c r="F219" s="12" t="s">
        <v>261</v>
      </c>
      <c r="G219" s="12" t="s">
        <v>291</v>
      </c>
      <c r="H219" s="12">
        <f t="shared" si="55"/>
        <v>29.62</v>
      </c>
      <c r="I219" s="12" t="s">
        <v>80</v>
      </c>
      <c r="J219" s="17">
        <v>85.22</v>
      </c>
      <c r="K219" s="17">
        <f t="shared" si="56"/>
        <v>51.132</v>
      </c>
      <c r="L219" s="17">
        <f t="shared" si="57"/>
        <v>80.752</v>
      </c>
      <c r="M219" s="12">
        <f t="shared" si="58"/>
        <v>6</v>
      </c>
      <c r="N219" s="12"/>
      <c r="O219" s="5"/>
      <c r="P219" s="1"/>
      <c r="S219" s="12" t="s">
        <v>25</v>
      </c>
    </row>
    <row r="220" customHeight="1" spans="1:19">
      <c r="A220" s="12" t="s">
        <v>34</v>
      </c>
      <c r="B220" s="13">
        <v>14</v>
      </c>
      <c r="C220" s="12" t="s">
        <v>469</v>
      </c>
      <c r="D220" s="12" t="s">
        <v>112</v>
      </c>
      <c r="E220" s="12" t="s">
        <v>86</v>
      </c>
      <c r="F220" s="12" t="s">
        <v>261</v>
      </c>
      <c r="G220" s="12" t="s">
        <v>438</v>
      </c>
      <c r="H220" s="12">
        <f t="shared" si="55"/>
        <v>29.28</v>
      </c>
      <c r="I220" s="12" t="s">
        <v>52</v>
      </c>
      <c r="J220" s="17">
        <v>85.78</v>
      </c>
      <c r="K220" s="17">
        <f t="shared" si="56"/>
        <v>51.468</v>
      </c>
      <c r="L220" s="17">
        <f t="shared" si="57"/>
        <v>80.748</v>
      </c>
      <c r="M220" s="12">
        <f t="shared" si="58"/>
        <v>7</v>
      </c>
      <c r="N220" s="12"/>
      <c r="O220" s="5"/>
      <c r="P220" s="1"/>
      <c r="S220" s="12" t="s">
        <v>25</v>
      </c>
    </row>
    <row r="221" customHeight="1" spans="1:19">
      <c r="A221" s="12" t="s">
        <v>34</v>
      </c>
      <c r="B221" s="13">
        <v>3</v>
      </c>
      <c r="C221" s="12" t="s">
        <v>470</v>
      </c>
      <c r="D221" s="12" t="s">
        <v>112</v>
      </c>
      <c r="E221" s="12" t="s">
        <v>86</v>
      </c>
      <c r="F221" s="12" t="s">
        <v>261</v>
      </c>
      <c r="G221" s="12" t="s">
        <v>434</v>
      </c>
      <c r="H221" s="12">
        <f t="shared" si="55"/>
        <v>28.94</v>
      </c>
      <c r="I221" s="12" t="s">
        <v>49</v>
      </c>
      <c r="J221" s="17">
        <v>85.92</v>
      </c>
      <c r="K221" s="17">
        <f t="shared" si="56"/>
        <v>51.552</v>
      </c>
      <c r="L221" s="17">
        <f t="shared" si="57"/>
        <v>80.492</v>
      </c>
      <c r="M221" s="12">
        <f t="shared" si="58"/>
        <v>8</v>
      </c>
      <c r="N221" s="12"/>
      <c r="O221" s="5"/>
      <c r="P221" s="1"/>
      <c r="S221" s="12" t="s">
        <v>25</v>
      </c>
    </row>
    <row r="222" customHeight="1" spans="1:19">
      <c r="A222" s="12" t="s">
        <v>34</v>
      </c>
      <c r="B222" s="13">
        <v>15</v>
      </c>
      <c r="C222" s="12" t="s">
        <v>471</v>
      </c>
      <c r="D222" s="12" t="s">
        <v>112</v>
      </c>
      <c r="E222" s="12" t="s">
        <v>86</v>
      </c>
      <c r="F222" s="12" t="s">
        <v>261</v>
      </c>
      <c r="G222" s="12" t="s">
        <v>343</v>
      </c>
      <c r="H222" s="12">
        <f t="shared" si="55"/>
        <v>30.14</v>
      </c>
      <c r="I222" s="12" t="s">
        <v>138</v>
      </c>
      <c r="J222" s="17">
        <v>83.9</v>
      </c>
      <c r="K222" s="17">
        <f t="shared" si="56"/>
        <v>50.34</v>
      </c>
      <c r="L222" s="17">
        <f t="shared" si="57"/>
        <v>80.48</v>
      </c>
      <c r="M222" s="12">
        <f t="shared" si="58"/>
        <v>9</v>
      </c>
      <c r="N222" s="12"/>
      <c r="O222" s="5"/>
      <c r="P222" s="1"/>
      <c r="S222" s="12" t="s">
        <v>25</v>
      </c>
    </row>
    <row r="223" customHeight="1" spans="1:19">
      <c r="A223" s="12" t="s">
        <v>34</v>
      </c>
      <c r="B223" s="13">
        <v>4</v>
      </c>
      <c r="C223" s="12" t="s">
        <v>472</v>
      </c>
      <c r="D223" s="12" t="s">
        <v>112</v>
      </c>
      <c r="E223" s="12" t="s">
        <v>86</v>
      </c>
      <c r="F223" s="12" t="s">
        <v>261</v>
      </c>
      <c r="G223" s="12" t="s">
        <v>282</v>
      </c>
      <c r="H223" s="12">
        <f t="shared" si="55"/>
        <v>30.54</v>
      </c>
      <c r="I223" s="12" t="s">
        <v>24</v>
      </c>
      <c r="J223" s="17">
        <v>82.48</v>
      </c>
      <c r="K223" s="17">
        <f t="shared" si="56"/>
        <v>49.488</v>
      </c>
      <c r="L223" s="17">
        <f t="shared" si="57"/>
        <v>80.028</v>
      </c>
      <c r="M223" s="12">
        <f t="shared" si="58"/>
        <v>10</v>
      </c>
      <c r="N223" s="12"/>
      <c r="O223" s="5"/>
      <c r="P223" s="1"/>
      <c r="S223" s="12" t="s">
        <v>25</v>
      </c>
    </row>
    <row r="224" customHeight="1" spans="1:19">
      <c r="A224" s="12" t="s">
        <v>34</v>
      </c>
      <c r="B224" s="13">
        <v>8</v>
      </c>
      <c r="C224" s="12" t="s">
        <v>473</v>
      </c>
      <c r="D224" s="12" t="s">
        <v>112</v>
      </c>
      <c r="E224" s="12" t="s">
        <v>86</v>
      </c>
      <c r="F224" s="12" t="s">
        <v>261</v>
      </c>
      <c r="G224" s="12" t="s">
        <v>185</v>
      </c>
      <c r="H224" s="12">
        <f t="shared" si="55"/>
        <v>29.38</v>
      </c>
      <c r="I224" s="12" t="s">
        <v>19</v>
      </c>
      <c r="J224" s="17">
        <v>84.36</v>
      </c>
      <c r="K224" s="17">
        <f t="shared" si="56"/>
        <v>50.616</v>
      </c>
      <c r="L224" s="17">
        <f t="shared" si="57"/>
        <v>79.996</v>
      </c>
      <c r="M224" s="12">
        <f t="shared" si="58"/>
        <v>11</v>
      </c>
      <c r="N224" s="12"/>
      <c r="O224" s="5"/>
      <c r="P224" s="1"/>
      <c r="S224" s="12" t="s">
        <v>25</v>
      </c>
    </row>
    <row r="225" customHeight="1" spans="1:19">
      <c r="A225" s="12" t="s">
        <v>34</v>
      </c>
      <c r="B225" s="13">
        <v>1</v>
      </c>
      <c r="C225" s="12" t="s">
        <v>474</v>
      </c>
      <c r="D225" s="12" t="s">
        <v>112</v>
      </c>
      <c r="E225" s="12" t="s">
        <v>86</v>
      </c>
      <c r="F225" s="12" t="s">
        <v>261</v>
      </c>
      <c r="G225" s="12" t="s">
        <v>67</v>
      </c>
      <c r="H225" s="12">
        <f t="shared" si="55"/>
        <v>28.7</v>
      </c>
      <c r="I225" s="12" t="s">
        <v>199</v>
      </c>
      <c r="J225" s="17">
        <v>84.68</v>
      </c>
      <c r="K225" s="17">
        <f t="shared" si="56"/>
        <v>50.808</v>
      </c>
      <c r="L225" s="17">
        <f t="shared" si="57"/>
        <v>79.508</v>
      </c>
      <c r="M225" s="12">
        <f t="shared" si="58"/>
        <v>12</v>
      </c>
      <c r="N225" s="12"/>
      <c r="O225" s="5"/>
      <c r="P225" s="1"/>
      <c r="S225" s="12" t="s">
        <v>25</v>
      </c>
    </row>
    <row r="226" customHeight="1" spans="1:19">
      <c r="A226" s="12" t="s">
        <v>34</v>
      </c>
      <c r="B226" s="13">
        <v>6</v>
      </c>
      <c r="C226" s="12" t="s">
        <v>475</v>
      </c>
      <c r="D226" s="12" t="s">
        <v>112</v>
      </c>
      <c r="E226" s="12" t="s">
        <v>86</v>
      </c>
      <c r="F226" s="12" t="s">
        <v>261</v>
      </c>
      <c r="G226" s="12" t="s">
        <v>476</v>
      </c>
      <c r="H226" s="12">
        <f t="shared" si="55"/>
        <v>30.78</v>
      </c>
      <c r="I226" s="12" t="s">
        <v>28</v>
      </c>
      <c r="J226" s="17">
        <v>80.72</v>
      </c>
      <c r="K226" s="17">
        <f t="shared" si="56"/>
        <v>48.432</v>
      </c>
      <c r="L226" s="17">
        <f t="shared" si="57"/>
        <v>79.212</v>
      </c>
      <c r="M226" s="12">
        <f t="shared" si="58"/>
        <v>13</v>
      </c>
      <c r="N226" s="12"/>
      <c r="O226" s="5"/>
      <c r="P226" s="1"/>
      <c r="S226" s="12" t="s">
        <v>25</v>
      </c>
    </row>
    <row r="227" customHeight="1" spans="1:19">
      <c r="A227" s="12" t="s">
        <v>34</v>
      </c>
      <c r="B227" s="13">
        <v>2</v>
      </c>
      <c r="C227" s="12" t="s">
        <v>477</v>
      </c>
      <c r="D227" s="12" t="s">
        <v>112</v>
      </c>
      <c r="E227" s="12" t="s">
        <v>86</v>
      </c>
      <c r="F227" s="12" t="s">
        <v>261</v>
      </c>
      <c r="G227" s="12" t="s">
        <v>478</v>
      </c>
      <c r="H227" s="12">
        <f t="shared" si="55"/>
        <v>29.54</v>
      </c>
      <c r="I227" s="12" t="s">
        <v>46</v>
      </c>
      <c r="J227" s="17">
        <v>82.64</v>
      </c>
      <c r="K227" s="17">
        <f t="shared" si="56"/>
        <v>49.584</v>
      </c>
      <c r="L227" s="17">
        <f t="shared" si="57"/>
        <v>79.124</v>
      </c>
      <c r="M227" s="12">
        <f t="shared" si="58"/>
        <v>14</v>
      </c>
      <c r="N227" s="12"/>
      <c r="O227" s="5"/>
      <c r="P227" s="1"/>
      <c r="S227" s="12" t="s">
        <v>25</v>
      </c>
    </row>
    <row r="228" customHeight="1" spans="1:19">
      <c r="A228" s="12" t="s">
        <v>34</v>
      </c>
      <c r="B228" s="13">
        <v>5</v>
      </c>
      <c r="C228" s="12" t="s">
        <v>479</v>
      </c>
      <c r="D228" s="12" t="s">
        <v>112</v>
      </c>
      <c r="E228" s="12" t="s">
        <v>86</v>
      </c>
      <c r="F228" s="12" t="s">
        <v>261</v>
      </c>
      <c r="G228" s="12" t="s">
        <v>480</v>
      </c>
      <c r="H228" s="12">
        <f t="shared" si="55"/>
        <v>28.3</v>
      </c>
      <c r="I228" s="12" t="s">
        <v>62</v>
      </c>
      <c r="J228" s="17">
        <v>80.66</v>
      </c>
      <c r="K228" s="17">
        <f t="shared" si="56"/>
        <v>48.396</v>
      </c>
      <c r="L228" s="17">
        <f t="shared" si="57"/>
        <v>76.696</v>
      </c>
      <c r="M228" s="12">
        <f t="shared" si="58"/>
        <v>15</v>
      </c>
      <c r="N228" s="12"/>
      <c r="O228" s="5"/>
      <c r="P228" s="1"/>
      <c r="S228" s="12" t="s">
        <v>25</v>
      </c>
    </row>
    <row r="229" customHeight="1" spans="1:19">
      <c r="A229" s="12" t="s">
        <v>91</v>
      </c>
      <c r="B229" s="13">
        <v>2</v>
      </c>
      <c r="C229" s="12" t="s">
        <v>481</v>
      </c>
      <c r="D229" s="12" t="s">
        <v>112</v>
      </c>
      <c r="E229" s="12" t="s">
        <v>86</v>
      </c>
      <c r="F229" s="12" t="s">
        <v>327</v>
      </c>
      <c r="G229" s="12" t="s">
        <v>482</v>
      </c>
      <c r="H229" s="12">
        <f t="shared" si="55"/>
        <v>35.84</v>
      </c>
      <c r="I229" s="12" t="s">
        <v>31</v>
      </c>
      <c r="J229" s="17">
        <v>87.4</v>
      </c>
      <c r="K229" s="17">
        <f t="shared" si="56"/>
        <v>52.44</v>
      </c>
      <c r="L229" s="17">
        <f t="shared" si="57"/>
        <v>88.28</v>
      </c>
      <c r="M229" s="12">
        <v>1</v>
      </c>
      <c r="N229" s="12"/>
      <c r="O229" s="5"/>
      <c r="P229" s="1"/>
      <c r="S229" s="12" t="s">
        <v>25</v>
      </c>
    </row>
    <row r="230" customHeight="1" spans="1:19">
      <c r="A230" s="12" t="s">
        <v>91</v>
      </c>
      <c r="B230" s="13">
        <v>1</v>
      </c>
      <c r="C230" s="12" t="s">
        <v>483</v>
      </c>
      <c r="D230" s="12" t="s">
        <v>112</v>
      </c>
      <c r="E230" s="12" t="s">
        <v>86</v>
      </c>
      <c r="F230" s="12" t="s">
        <v>327</v>
      </c>
      <c r="G230" s="12" t="s">
        <v>428</v>
      </c>
      <c r="H230" s="12">
        <f t="shared" si="55"/>
        <v>31.68</v>
      </c>
      <c r="I230" s="12" t="s">
        <v>34</v>
      </c>
      <c r="J230" s="17">
        <v>91.06</v>
      </c>
      <c r="K230" s="17">
        <f t="shared" si="56"/>
        <v>54.636</v>
      </c>
      <c r="L230" s="17">
        <f t="shared" si="57"/>
        <v>86.316</v>
      </c>
      <c r="M230" s="12">
        <v>2</v>
      </c>
      <c r="N230" s="12"/>
      <c r="O230" s="5"/>
      <c r="P230" s="1"/>
      <c r="S230" s="12" t="s">
        <v>25</v>
      </c>
    </row>
    <row r="231" customHeight="1" spans="1:19">
      <c r="A231" s="12" t="s">
        <v>91</v>
      </c>
      <c r="B231" s="13">
        <v>4</v>
      </c>
      <c r="C231" s="12" t="s">
        <v>484</v>
      </c>
      <c r="D231" s="12" t="s">
        <v>112</v>
      </c>
      <c r="E231" s="12" t="s">
        <v>86</v>
      </c>
      <c r="F231" s="12" t="s">
        <v>327</v>
      </c>
      <c r="G231" s="12" t="s">
        <v>383</v>
      </c>
      <c r="H231" s="12">
        <f t="shared" si="55"/>
        <v>31.86</v>
      </c>
      <c r="I231" s="12" t="s">
        <v>24</v>
      </c>
      <c r="J231" s="17">
        <v>90.68</v>
      </c>
      <c r="K231" s="17">
        <f t="shared" si="56"/>
        <v>54.408</v>
      </c>
      <c r="L231" s="17">
        <f t="shared" si="57"/>
        <v>86.268</v>
      </c>
      <c r="M231" s="12">
        <v>3</v>
      </c>
      <c r="N231" s="12"/>
      <c r="O231" s="5"/>
      <c r="P231" s="1"/>
      <c r="S231" s="12" t="s">
        <v>25</v>
      </c>
    </row>
    <row r="232" customHeight="1" spans="1:19">
      <c r="A232" s="12" t="s">
        <v>91</v>
      </c>
      <c r="B232" s="13">
        <v>3</v>
      </c>
      <c r="C232" s="12" t="s">
        <v>485</v>
      </c>
      <c r="D232" s="12" t="s">
        <v>112</v>
      </c>
      <c r="E232" s="12" t="s">
        <v>86</v>
      </c>
      <c r="F232" s="12" t="s">
        <v>327</v>
      </c>
      <c r="G232" s="12" t="s">
        <v>486</v>
      </c>
      <c r="H232" s="12">
        <f t="shared" si="55"/>
        <v>32.38</v>
      </c>
      <c r="I232" s="12" t="s">
        <v>91</v>
      </c>
      <c r="J232" s="17">
        <v>84.72</v>
      </c>
      <c r="K232" s="17">
        <f t="shared" si="56"/>
        <v>50.832</v>
      </c>
      <c r="L232" s="17">
        <f t="shared" si="57"/>
        <v>83.212</v>
      </c>
      <c r="M232" s="12">
        <v>4</v>
      </c>
      <c r="N232" s="12"/>
      <c r="O232" s="5"/>
      <c r="P232" s="1"/>
      <c r="S232" s="12" t="s">
        <v>25</v>
      </c>
    </row>
    <row r="233" customHeight="1" spans="1:19">
      <c r="A233" s="12" t="s">
        <v>91</v>
      </c>
      <c r="B233" s="13">
        <v>5</v>
      </c>
      <c r="C233" s="12" t="s">
        <v>487</v>
      </c>
      <c r="D233" s="12" t="s">
        <v>112</v>
      </c>
      <c r="E233" s="12" t="s">
        <v>86</v>
      </c>
      <c r="F233" s="12" t="s">
        <v>327</v>
      </c>
      <c r="G233" s="12" t="s">
        <v>488</v>
      </c>
      <c r="H233" s="12">
        <f t="shared" si="55"/>
        <v>32.28</v>
      </c>
      <c r="I233" s="12" t="s">
        <v>28</v>
      </c>
      <c r="J233" s="17">
        <v>84.38</v>
      </c>
      <c r="K233" s="17">
        <f t="shared" si="56"/>
        <v>50.628</v>
      </c>
      <c r="L233" s="17">
        <f t="shared" si="57"/>
        <v>82.908</v>
      </c>
      <c r="M233" s="12">
        <v>5</v>
      </c>
      <c r="N233" s="12"/>
      <c r="O233" s="5"/>
      <c r="P233" s="1"/>
      <c r="S233" s="12" t="s">
        <v>25</v>
      </c>
    </row>
    <row r="234" customHeight="1" spans="1:19">
      <c r="A234" s="12" t="s">
        <v>91</v>
      </c>
      <c r="B234" s="13">
        <v>6</v>
      </c>
      <c r="C234" s="12" t="s">
        <v>489</v>
      </c>
      <c r="D234" s="12" t="s">
        <v>112</v>
      </c>
      <c r="E234" s="12" t="s">
        <v>86</v>
      </c>
      <c r="F234" s="12" t="s">
        <v>327</v>
      </c>
      <c r="G234" s="12" t="s">
        <v>389</v>
      </c>
      <c r="H234" s="12">
        <f t="shared" si="55"/>
        <v>30.64</v>
      </c>
      <c r="I234" s="12" t="s">
        <v>46</v>
      </c>
      <c r="J234" s="17">
        <v>86.4</v>
      </c>
      <c r="K234" s="17">
        <f t="shared" si="56"/>
        <v>51.84</v>
      </c>
      <c r="L234" s="17">
        <f t="shared" si="57"/>
        <v>82.48</v>
      </c>
      <c r="M234" s="12">
        <v>6</v>
      </c>
      <c r="N234" s="12"/>
      <c r="O234" s="5"/>
      <c r="P234" s="1"/>
      <c r="S234" s="12" t="s">
        <v>25</v>
      </c>
    </row>
    <row r="235" customHeight="1" spans="1:19">
      <c r="A235" s="12" t="s">
        <v>91</v>
      </c>
      <c r="B235" s="13">
        <v>5</v>
      </c>
      <c r="C235" s="12" t="s">
        <v>490</v>
      </c>
      <c r="D235" s="12" t="s">
        <v>85</v>
      </c>
      <c r="E235" s="12" t="s">
        <v>142</v>
      </c>
      <c r="F235" s="12" t="s">
        <v>155</v>
      </c>
      <c r="G235" s="12" t="s">
        <v>491</v>
      </c>
      <c r="H235" s="12">
        <f t="shared" si="55"/>
        <v>30.86</v>
      </c>
      <c r="I235" s="12" t="s">
        <v>31</v>
      </c>
      <c r="J235" s="17">
        <v>83.7</v>
      </c>
      <c r="K235" s="17">
        <f t="shared" si="56"/>
        <v>50.22</v>
      </c>
      <c r="L235" s="17">
        <f t="shared" si="57"/>
        <v>81.08</v>
      </c>
      <c r="M235" s="12">
        <v>1</v>
      </c>
      <c r="N235" s="12"/>
      <c r="O235" s="5"/>
      <c r="P235" s="1"/>
      <c r="S235" s="12" t="s">
        <v>25</v>
      </c>
    </row>
    <row r="236" customHeight="1" spans="1:19">
      <c r="A236" s="12" t="s">
        <v>91</v>
      </c>
      <c r="B236" s="13">
        <v>6</v>
      </c>
      <c r="C236" s="12" t="s">
        <v>492</v>
      </c>
      <c r="D236" s="12" t="s">
        <v>85</v>
      </c>
      <c r="E236" s="12" t="s">
        <v>142</v>
      </c>
      <c r="F236" s="12" t="s">
        <v>155</v>
      </c>
      <c r="G236" s="12" t="s">
        <v>476</v>
      </c>
      <c r="H236" s="12">
        <f t="shared" si="55"/>
        <v>30.78</v>
      </c>
      <c r="I236" s="12" t="s">
        <v>91</v>
      </c>
      <c r="J236" s="17">
        <v>83.14</v>
      </c>
      <c r="K236" s="17">
        <f t="shared" si="56"/>
        <v>49.884</v>
      </c>
      <c r="L236" s="17">
        <f t="shared" si="57"/>
        <v>80.664</v>
      </c>
      <c r="M236" s="12">
        <v>2</v>
      </c>
      <c r="N236" s="12"/>
      <c r="O236" s="5"/>
      <c r="P236" s="1"/>
      <c r="S236" s="12" t="s">
        <v>25</v>
      </c>
    </row>
    <row r="237" customHeight="1" spans="1:19">
      <c r="A237" s="12" t="s">
        <v>91</v>
      </c>
      <c r="B237" s="13">
        <v>1</v>
      </c>
      <c r="C237" s="12" t="s">
        <v>493</v>
      </c>
      <c r="D237" s="12" t="s">
        <v>85</v>
      </c>
      <c r="E237" s="12" t="s">
        <v>142</v>
      </c>
      <c r="F237" s="12" t="s">
        <v>155</v>
      </c>
      <c r="G237" s="12" t="s">
        <v>494</v>
      </c>
      <c r="H237" s="12">
        <f t="shared" si="55"/>
        <v>29.1</v>
      </c>
      <c r="I237" s="12" t="s">
        <v>28</v>
      </c>
      <c r="J237" s="17">
        <v>84.62</v>
      </c>
      <c r="K237" s="17">
        <f t="shared" si="56"/>
        <v>50.772</v>
      </c>
      <c r="L237" s="17">
        <f t="shared" si="57"/>
        <v>79.872</v>
      </c>
      <c r="M237" s="12">
        <v>3</v>
      </c>
      <c r="N237" s="12"/>
      <c r="O237" s="5"/>
      <c r="P237" s="1"/>
      <c r="S237" s="12" t="s">
        <v>25</v>
      </c>
    </row>
    <row r="238" customHeight="1" spans="1:19">
      <c r="A238" s="12" t="s">
        <v>91</v>
      </c>
      <c r="B238" s="13">
        <v>2</v>
      </c>
      <c r="C238" s="12" t="s">
        <v>495</v>
      </c>
      <c r="D238" s="12" t="s">
        <v>85</v>
      </c>
      <c r="E238" s="12" t="s">
        <v>142</v>
      </c>
      <c r="F238" s="12" t="s">
        <v>155</v>
      </c>
      <c r="G238" s="12" t="s">
        <v>496</v>
      </c>
      <c r="H238" s="12">
        <f t="shared" si="55"/>
        <v>28.84</v>
      </c>
      <c r="I238" s="12" t="s">
        <v>34</v>
      </c>
      <c r="J238" s="17">
        <v>82.58</v>
      </c>
      <c r="K238" s="17">
        <f t="shared" si="56"/>
        <v>49.548</v>
      </c>
      <c r="L238" s="17">
        <f t="shared" si="57"/>
        <v>78.388</v>
      </c>
      <c r="M238" s="12">
        <v>4</v>
      </c>
      <c r="N238" s="12"/>
      <c r="O238" s="5"/>
      <c r="P238" s="1"/>
      <c r="S238" s="12" t="s">
        <v>25</v>
      </c>
    </row>
    <row r="239" customHeight="1" spans="1:19">
      <c r="A239" s="12" t="s">
        <v>91</v>
      </c>
      <c r="B239" s="13">
        <v>4</v>
      </c>
      <c r="C239" s="12" t="s">
        <v>497</v>
      </c>
      <c r="D239" s="12" t="s">
        <v>85</v>
      </c>
      <c r="E239" s="12" t="s">
        <v>142</v>
      </c>
      <c r="F239" s="12" t="s">
        <v>155</v>
      </c>
      <c r="G239" s="12" t="s">
        <v>317</v>
      </c>
      <c r="H239" s="12">
        <f t="shared" si="55"/>
        <v>26.78</v>
      </c>
      <c r="I239" s="12" t="s">
        <v>138</v>
      </c>
      <c r="J239" s="17">
        <v>82.34</v>
      </c>
      <c r="K239" s="17">
        <f t="shared" si="56"/>
        <v>49.404</v>
      </c>
      <c r="L239" s="17">
        <f t="shared" si="57"/>
        <v>76.184</v>
      </c>
      <c r="M239" s="12">
        <v>5</v>
      </c>
      <c r="N239" s="12"/>
      <c r="O239" s="5"/>
      <c r="P239" s="1"/>
      <c r="S239" s="12" t="s">
        <v>25</v>
      </c>
    </row>
    <row r="240" customHeight="1" spans="1:19">
      <c r="A240" s="12" t="s">
        <v>91</v>
      </c>
      <c r="B240" s="13">
        <v>3</v>
      </c>
      <c r="C240" s="12" t="s">
        <v>498</v>
      </c>
      <c r="D240" s="12" t="s">
        <v>85</v>
      </c>
      <c r="E240" s="12" t="s">
        <v>142</v>
      </c>
      <c r="F240" s="12" t="s">
        <v>155</v>
      </c>
      <c r="G240" s="12" t="s">
        <v>499</v>
      </c>
      <c r="H240" s="12">
        <f t="shared" si="55"/>
        <v>23.96</v>
      </c>
      <c r="I240" s="12" t="s">
        <v>58</v>
      </c>
      <c r="J240" s="17">
        <v>0</v>
      </c>
      <c r="K240" s="17">
        <f t="shared" si="56"/>
        <v>0</v>
      </c>
      <c r="L240" s="17">
        <f t="shared" si="57"/>
        <v>23.96</v>
      </c>
      <c r="M240" s="12">
        <v>6</v>
      </c>
      <c r="N240" s="12"/>
      <c r="O240" s="5"/>
      <c r="P240" s="1"/>
      <c r="S240" s="12" t="s">
        <v>25</v>
      </c>
    </row>
    <row r="241" customHeight="1" spans="1:19">
      <c r="A241" s="12" t="s">
        <v>31</v>
      </c>
      <c r="B241" s="13">
        <v>1</v>
      </c>
      <c r="C241" s="12" t="s">
        <v>500</v>
      </c>
      <c r="D241" s="12" t="s">
        <v>85</v>
      </c>
      <c r="E241" s="12" t="s">
        <v>142</v>
      </c>
      <c r="F241" s="12" t="s">
        <v>238</v>
      </c>
      <c r="G241" s="12" t="s">
        <v>501</v>
      </c>
      <c r="H241" s="12">
        <f t="shared" ref="H241:H251" si="59">G241*0.4</f>
        <v>26.88</v>
      </c>
      <c r="I241" s="12" t="s">
        <v>31</v>
      </c>
      <c r="J241" s="17">
        <v>85.7</v>
      </c>
      <c r="K241" s="17">
        <f t="shared" ref="K241:K251" si="60">J241*0.6</f>
        <v>51.42</v>
      </c>
      <c r="L241" s="17">
        <f t="shared" ref="L241:L251" si="61">H241+K241</f>
        <v>78.3</v>
      </c>
      <c r="M241" s="12">
        <v>1</v>
      </c>
      <c r="N241" s="12"/>
      <c r="O241" s="5"/>
      <c r="P241" s="1"/>
      <c r="S241" s="12" t="s">
        <v>25</v>
      </c>
    </row>
    <row r="242" customHeight="1" spans="1:19">
      <c r="A242" s="12" t="s">
        <v>91</v>
      </c>
      <c r="B242" s="13">
        <v>3</v>
      </c>
      <c r="C242" s="12" t="s">
        <v>502</v>
      </c>
      <c r="D242" s="12" t="s">
        <v>85</v>
      </c>
      <c r="E242" s="12" t="s">
        <v>142</v>
      </c>
      <c r="F242" s="12" t="s">
        <v>261</v>
      </c>
      <c r="G242" s="12" t="s">
        <v>503</v>
      </c>
      <c r="H242" s="12">
        <f t="shared" si="59"/>
        <v>32.16</v>
      </c>
      <c r="I242" s="12" t="s">
        <v>31</v>
      </c>
      <c r="J242" s="17">
        <v>91.64</v>
      </c>
      <c r="K242" s="17">
        <f t="shared" si="60"/>
        <v>54.984</v>
      </c>
      <c r="L242" s="17">
        <f t="shared" si="61"/>
        <v>87.144</v>
      </c>
      <c r="M242" s="12">
        <v>1</v>
      </c>
      <c r="N242" s="12"/>
      <c r="O242" s="5"/>
      <c r="P242" s="1"/>
      <c r="S242" s="12" t="s">
        <v>25</v>
      </c>
    </row>
    <row r="243" customHeight="1" spans="1:19">
      <c r="A243" s="12" t="s">
        <v>91</v>
      </c>
      <c r="B243" s="13">
        <v>2</v>
      </c>
      <c r="C243" s="12" t="s">
        <v>504</v>
      </c>
      <c r="D243" s="12" t="s">
        <v>85</v>
      </c>
      <c r="E243" s="12" t="s">
        <v>142</v>
      </c>
      <c r="F243" s="12" t="s">
        <v>261</v>
      </c>
      <c r="G243" s="12" t="s">
        <v>505</v>
      </c>
      <c r="H243" s="12">
        <f t="shared" si="59"/>
        <v>29.64</v>
      </c>
      <c r="I243" s="12" t="s">
        <v>28</v>
      </c>
      <c r="J243" s="17">
        <v>91.42</v>
      </c>
      <c r="K243" s="17">
        <f t="shared" si="60"/>
        <v>54.852</v>
      </c>
      <c r="L243" s="17">
        <f t="shared" si="61"/>
        <v>84.492</v>
      </c>
      <c r="M243" s="12">
        <v>2</v>
      </c>
      <c r="N243" s="12"/>
      <c r="O243" s="5"/>
      <c r="P243" s="1"/>
      <c r="S243" s="12" t="s">
        <v>25</v>
      </c>
    </row>
    <row r="244" customHeight="1" spans="1:19">
      <c r="A244" s="12" t="s">
        <v>91</v>
      </c>
      <c r="B244" s="13">
        <v>1</v>
      </c>
      <c r="C244" s="12" t="s">
        <v>506</v>
      </c>
      <c r="D244" s="12" t="s">
        <v>85</v>
      </c>
      <c r="E244" s="12" t="s">
        <v>142</v>
      </c>
      <c r="F244" s="12" t="s">
        <v>261</v>
      </c>
      <c r="G244" s="12" t="s">
        <v>507</v>
      </c>
      <c r="H244" s="12">
        <f t="shared" si="59"/>
        <v>30.16</v>
      </c>
      <c r="I244" s="12" t="s">
        <v>91</v>
      </c>
      <c r="J244" s="17">
        <v>85.86</v>
      </c>
      <c r="K244" s="17">
        <f t="shared" si="60"/>
        <v>51.516</v>
      </c>
      <c r="L244" s="17">
        <f t="shared" si="61"/>
        <v>81.676</v>
      </c>
      <c r="M244" s="12">
        <v>3</v>
      </c>
      <c r="N244" s="12"/>
      <c r="O244" s="5"/>
      <c r="P244" s="1"/>
      <c r="S244" s="12" t="s">
        <v>25</v>
      </c>
    </row>
    <row r="245" customHeight="1" spans="1:19">
      <c r="A245" s="12" t="s">
        <v>91</v>
      </c>
      <c r="B245" s="13">
        <v>4</v>
      </c>
      <c r="C245" s="12" t="s">
        <v>508</v>
      </c>
      <c r="D245" s="12" t="s">
        <v>85</v>
      </c>
      <c r="E245" s="12" t="s">
        <v>142</v>
      </c>
      <c r="F245" s="12" t="s">
        <v>261</v>
      </c>
      <c r="G245" s="12" t="s">
        <v>324</v>
      </c>
      <c r="H245" s="12">
        <f t="shared" si="59"/>
        <v>24.42</v>
      </c>
      <c r="I245" s="12" t="s">
        <v>24</v>
      </c>
      <c r="J245" s="17">
        <v>82.32</v>
      </c>
      <c r="K245" s="17">
        <f t="shared" si="60"/>
        <v>49.392</v>
      </c>
      <c r="L245" s="17">
        <f t="shared" si="61"/>
        <v>73.812</v>
      </c>
      <c r="M245" s="12">
        <v>4</v>
      </c>
      <c r="N245" s="12"/>
      <c r="O245" s="5"/>
      <c r="P245" s="1"/>
      <c r="S245" s="12" t="s">
        <v>53</v>
      </c>
    </row>
    <row r="246" customHeight="1" spans="1:19">
      <c r="A246" s="12" t="s">
        <v>31</v>
      </c>
      <c r="B246" s="13">
        <v>2</v>
      </c>
      <c r="C246" s="12" t="s">
        <v>509</v>
      </c>
      <c r="D246" s="12" t="s">
        <v>112</v>
      </c>
      <c r="E246" s="12" t="s">
        <v>142</v>
      </c>
      <c r="F246" s="12" t="s">
        <v>155</v>
      </c>
      <c r="G246" s="12" t="s">
        <v>510</v>
      </c>
      <c r="H246" s="12">
        <f t="shared" si="59"/>
        <v>25.82</v>
      </c>
      <c r="I246" s="12" t="s">
        <v>28</v>
      </c>
      <c r="J246" s="17">
        <v>83.46</v>
      </c>
      <c r="K246" s="17">
        <f t="shared" si="60"/>
        <v>50.076</v>
      </c>
      <c r="L246" s="17">
        <f t="shared" si="61"/>
        <v>75.896</v>
      </c>
      <c r="M246" s="12">
        <v>1</v>
      </c>
      <c r="N246" s="12"/>
      <c r="O246" s="5"/>
      <c r="P246" s="1"/>
      <c r="S246" s="12" t="s">
        <v>25</v>
      </c>
    </row>
    <row r="247" customHeight="1" spans="1:19">
      <c r="A247" s="12" t="s">
        <v>31</v>
      </c>
      <c r="B247" s="13">
        <v>1</v>
      </c>
      <c r="C247" s="12" t="s">
        <v>511</v>
      </c>
      <c r="D247" s="12" t="s">
        <v>112</v>
      </c>
      <c r="E247" s="12" t="s">
        <v>142</v>
      </c>
      <c r="F247" s="12" t="s">
        <v>155</v>
      </c>
      <c r="G247" s="12" t="s">
        <v>512</v>
      </c>
      <c r="H247" s="12">
        <f t="shared" si="59"/>
        <v>26.12</v>
      </c>
      <c r="I247" s="12" t="s">
        <v>31</v>
      </c>
      <c r="J247" s="17">
        <v>81.62</v>
      </c>
      <c r="K247" s="17">
        <f t="shared" si="60"/>
        <v>48.972</v>
      </c>
      <c r="L247" s="17">
        <f t="shared" si="61"/>
        <v>75.092</v>
      </c>
      <c r="M247" s="12">
        <v>2</v>
      </c>
      <c r="N247" s="12"/>
      <c r="O247" s="5"/>
      <c r="P247" s="1"/>
      <c r="S247" s="12" t="s">
        <v>25</v>
      </c>
    </row>
    <row r="248" customHeight="1" spans="1:19">
      <c r="A248" s="12" t="s">
        <v>31</v>
      </c>
      <c r="B248" s="13">
        <v>3</v>
      </c>
      <c r="C248" s="12" t="s">
        <v>513</v>
      </c>
      <c r="D248" s="12" t="s">
        <v>112</v>
      </c>
      <c r="E248" s="12" t="s">
        <v>142</v>
      </c>
      <c r="F248" s="12" t="s">
        <v>155</v>
      </c>
      <c r="G248" s="12" t="s">
        <v>110</v>
      </c>
      <c r="H248" s="12">
        <f t="shared" si="59"/>
        <v>25.84</v>
      </c>
      <c r="I248" s="12" t="s">
        <v>91</v>
      </c>
      <c r="J248" s="17">
        <v>81.88</v>
      </c>
      <c r="K248" s="17">
        <f t="shared" si="60"/>
        <v>49.128</v>
      </c>
      <c r="L248" s="17">
        <f t="shared" si="61"/>
        <v>74.968</v>
      </c>
      <c r="M248" s="12">
        <v>3</v>
      </c>
      <c r="N248" s="12"/>
      <c r="O248" s="5"/>
      <c r="P248" s="1"/>
      <c r="S248" s="12" t="s">
        <v>25</v>
      </c>
    </row>
    <row r="249" customHeight="1" spans="1:19">
      <c r="A249" s="12" t="s">
        <v>31</v>
      </c>
      <c r="B249" s="13">
        <v>3</v>
      </c>
      <c r="C249" s="12" t="s">
        <v>514</v>
      </c>
      <c r="D249" s="12" t="s">
        <v>112</v>
      </c>
      <c r="E249" s="12" t="s">
        <v>142</v>
      </c>
      <c r="F249" s="12" t="s">
        <v>261</v>
      </c>
      <c r="G249" s="12" t="s">
        <v>395</v>
      </c>
      <c r="H249" s="12">
        <f t="shared" si="59"/>
        <v>28.34</v>
      </c>
      <c r="I249" s="12" t="s">
        <v>31</v>
      </c>
      <c r="J249" s="17">
        <v>90.46</v>
      </c>
      <c r="K249" s="17">
        <f t="shared" si="60"/>
        <v>54.276</v>
      </c>
      <c r="L249" s="17">
        <f t="shared" si="61"/>
        <v>82.616</v>
      </c>
      <c r="M249" s="12">
        <v>1</v>
      </c>
      <c r="N249" s="12"/>
      <c r="O249" s="5"/>
      <c r="P249" s="1"/>
      <c r="S249" s="12" t="s">
        <v>25</v>
      </c>
    </row>
    <row r="250" customHeight="1" spans="1:19">
      <c r="A250" s="12" t="s">
        <v>31</v>
      </c>
      <c r="B250" s="13">
        <v>1</v>
      </c>
      <c r="C250" s="12" t="s">
        <v>515</v>
      </c>
      <c r="D250" s="12" t="s">
        <v>112</v>
      </c>
      <c r="E250" s="12" t="s">
        <v>142</v>
      </c>
      <c r="F250" s="12" t="s">
        <v>261</v>
      </c>
      <c r="G250" s="12" t="s">
        <v>516</v>
      </c>
      <c r="H250" s="12">
        <f t="shared" si="59"/>
        <v>25.94</v>
      </c>
      <c r="I250" s="12" t="s">
        <v>24</v>
      </c>
      <c r="J250" s="17">
        <v>87.6</v>
      </c>
      <c r="K250" s="17">
        <f t="shared" si="60"/>
        <v>52.56</v>
      </c>
      <c r="L250" s="17">
        <f t="shared" si="61"/>
        <v>78.5</v>
      </c>
      <c r="M250" s="12">
        <v>2</v>
      </c>
      <c r="N250" s="12"/>
      <c r="O250" s="5"/>
      <c r="P250" s="1"/>
      <c r="S250" s="12" t="s">
        <v>25</v>
      </c>
    </row>
    <row r="251" customHeight="1" spans="1:19">
      <c r="A251" s="12" t="s">
        <v>31</v>
      </c>
      <c r="B251" s="13">
        <v>2</v>
      </c>
      <c r="C251" s="12" t="s">
        <v>517</v>
      </c>
      <c r="D251" s="12" t="s">
        <v>112</v>
      </c>
      <c r="E251" s="12" t="s">
        <v>142</v>
      </c>
      <c r="F251" s="12" t="s">
        <v>261</v>
      </c>
      <c r="G251" s="12" t="s">
        <v>518</v>
      </c>
      <c r="H251" s="12">
        <f t="shared" si="59"/>
        <v>26.52</v>
      </c>
      <c r="I251" s="12" t="s">
        <v>91</v>
      </c>
      <c r="J251" s="17">
        <v>85.94</v>
      </c>
      <c r="K251" s="17">
        <f t="shared" si="60"/>
        <v>51.564</v>
      </c>
      <c r="L251" s="17">
        <f t="shared" si="61"/>
        <v>78.084</v>
      </c>
      <c r="M251" s="12">
        <v>3</v>
      </c>
      <c r="N251" s="12"/>
      <c r="O251" s="5"/>
      <c r="P251" s="1"/>
      <c r="S251" s="12" t="s">
        <v>25</v>
      </c>
    </row>
  </sheetData>
  <sortState ref="A190:T207">
    <sortCondition ref="M190:M207"/>
  </sortState>
  <mergeCells count="1">
    <mergeCell ref="A1:N1"/>
  </mergeCells>
  <pageMargins left="0.751388888888889" right="0.751388888888889" top="1" bottom="1" header="0.5" footer="0.5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"/>
  <sheetViews>
    <sheetView workbookViewId="0">
      <selection activeCell="A1" sqref="$A1:$XFD1"/>
    </sheetView>
  </sheetViews>
  <sheetFormatPr defaultColWidth="9" defaultRowHeight="12.75"/>
  <sheetData>
    <row r="1" s="1" customFormat="1" ht="45.95" customHeight="1" spans="1:17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"/>
      <c r="Q1" s="4"/>
    </row>
  </sheetData>
  <mergeCells count="1">
    <mergeCell ref="A1:O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2021成绩册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</cp:lastModifiedBy>
  <dcterms:created xsi:type="dcterms:W3CDTF">2018-06-11T08:28:00Z</dcterms:created>
  <cp:lastPrinted>2021-07-24T09:03:00Z</cp:lastPrinted>
  <dcterms:modified xsi:type="dcterms:W3CDTF">2021-07-26T09:00:09Z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ICV">
    <vt:lpwstr>509B8F22A7324F3CAD5BB21D6EF7847F</vt:lpwstr>
  </property>
</Properties>
</file>