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60"/>
  </bookViews>
  <sheets>
    <sheet name="资格复审人员名单" sheetId="1" r:id="rId1"/>
  </sheets>
  <calcPr calcId="144525"/>
</workbook>
</file>

<file path=xl/sharedStrings.xml><?xml version="1.0" encoding="utf-8"?>
<sst xmlns="http://schemas.openxmlformats.org/spreadsheetml/2006/main" count="335">
  <si>
    <t>孝感市法院系统2020年度招聘雇员制书记员资格复审人员名单</t>
  </si>
  <si>
    <t>姓名</t>
  </si>
  <si>
    <t xml:space="preserve"> 单位名称</t>
  </si>
  <si>
    <t>报考职位</t>
  </si>
  <si>
    <t>职位代码</t>
  </si>
  <si>
    <t>招聘计划数</t>
  </si>
  <si>
    <t>准考证号</t>
  </si>
  <si>
    <t>笔试成绩</t>
  </si>
  <si>
    <t>笔试折算分数</t>
  </si>
  <si>
    <t>职业技能测试每分钟正确字数</t>
  </si>
  <si>
    <t>职业技能测试成绩</t>
  </si>
  <si>
    <t>职业技能测试折算分数</t>
  </si>
  <si>
    <t>笔试和职业技能测试折算分数之和</t>
  </si>
  <si>
    <t>笔试和职业技能测试后排名</t>
  </si>
  <si>
    <t>张汶君</t>
  </si>
  <si>
    <t>孝感市中级人民法院</t>
  </si>
  <si>
    <t>雇员制书记员岗</t>
  </si>
  <si>
    <t>080101</t>
  </si>
  <si>
    <t>214222013327</t>
  </si>
  <si>
    <t>唐必成</t>
  </si>
  <si>
    <t>214222013909</t>
  </si>
  <si>
    <t>舒磊磊</t>
  </si>
  <si>
    <t>214222013906</t>
  </si>
  <si>
    <t>舒婷</t>
  </si>
  <si>
    <t>214222013528</t>
  </si>
  <si>
    <t>彭肖敏</t>
  </si>
  <si>
    <t>214222013728</t>
  </si>
  <si>
    <t>祝佳</t>
  </si>
  <si>
    <t>214222014123</t>
  </si>
  <si>
    <t>俞思瑶</t>
  </si>
  <si>
    <t>214222013826</t>
  </si>
  <si>
    <t>魏磊</t>
  </si>
  <si>
    <t>214222013216</t>
  </si>
  <si>
    <t>彭展鸿</t>
  </si>
  <si>
    <t>214222014324</t>
  </si>
  <si>
    <t>肖瑶</t>
  </si>
  <si>
    <t>214222014406</t>
  </si>
  <si>
    <t>林翔</t>
  </si>
  <si>
    <t>214222013007</t>
  </si>
  <si>
    <t>殷美玲</t>
  </si>
  <si>
    <t>214222012718</t>
  </si>
  <si>
    <t>潘亚威</t>
  </si>
  <si>
    <t>214222014601</t>
  </si>
  <si>
    <t>赵婵媛</t>
  </si>
  <si>
    <t>214222013414</t>
  </si>
  <si>
    <t>王文慧</t>
  </si>
  <si>
    <t>214222013803</t>
  </si>
  <si>
    <t>严丽娟</t>
  </si>
  <si>
    <t>214222014416</t>
  </si>
  <si>
    <t>熊帼莉</t>
  </si>
  <si>
    <t>214222014509</t>
  </si>
  <si>
    <t>汤明星</t>
  </si>
  <si>
    <t>214222013227</t>
  </si>
  <si>
    <t>柳思懿</t>
  </si>
  <si>
    <t>214222013503</t>
  </si>
  <si>
    <t>金翔越</t>
  </si>
  <si>
    <t>214222014515</t>
  </si>
  <si>
    <t>朱慧丽</t>
  </si>
  <si>
    <t>214222014710</t>
  </si>
  <si>
    <t>王姗姗</t>
  </si>
  <si>
    <t>孝感市法院系统雇员制书记员岗1</t>
  </si>
  <si>
    <t>080102</t>
  </si>
  <si>
    <t>214222013427</t>
  </si>
  <si>
    <t>张乐</t>
  </si>
  <si>
    <t>214222014425</t>
  </si>
  <si>
    <t>朱丽姿</t>
  </si>
  <si>
    <t>214222014027</t>
  </si>
  <si>
    <t>涂悟恒</t>
  </si>
  <si>
    <t>214222014313</t>
  </si>
  <si>
    <t>刘婉</t>
  </si>
  <si>
    <t>214222014727</t>
  </si>
  <si>
    <t>程贝琪</t>
  </si>
  <si>
    <t>214222014412</t>
  </si>
  <si>
    <t>肖可</t>
  </si>
  <si>
    <t>214222013319</t>
  </si>
  <si>
    <t>刘依爽</t>
  </si>
  <si>
    <t>214222012627</t>
  </si>
  <si>
    <t>董艳乐</t>
  </si>
  <si>
    <t>214222014713</t>
  </si>
  <si>
    <t>钟惠丽</t>
  </si>
  <si>
    <t>214222013914</t>
  </si>
  <si>
    <t>陈晨</t>
  </si>
  <si>
    <t>214222012617</t>
  </si>
  <si>
    <t>王萍</t>
  </si>
  <si>
    <t>214222013810</t>
  </si>
  <si>
    <t>罗自阳</t>
  </si>
  <si>
    <t>214222013225</t>
  </si>
  <si>
    <t>祝敏</t>
  </si>
  <si>
    <t>214222014005</t>
  </si>
  <si>
    <t>王珍</t>
  </si>
  <si>
    <t>214222013102</t>
  </si>
  <si>
    <t>张梅慧</t>
  </si>
  <si>
    <t>孝感市法院系统雇员制书记员岗2</t>
  </si>
  <si>
    <t>080103</t>
  </si>
  <si>
    <t>214222013926</t>
  </si>
  <si>
    <t>严忆琪</t>
  </si>
  <si>
    <t>214222014322</t>
  </si>
  <si>
    <t>刘博伦</t>
  </si>
  <si>
    <t>214222012626</t>
  </si>
  <si>
    <t>胡倩</t>
  </si>
  <si>
    <t>214222014318</t>
  </si>
  <si>
    <t>刘雨曦</t>
  </si>
  <si>
    <t>214222014124</t>
  </si>
  <si>
    <t>张婉</t>
  </si>
  <si>
    <t>214222013724</t>
  </si>
  <si>
    <t>罗丽辉</t>
  </si>
  <si>
    <t>214222014226</t>
  </si>
  <si>
    <t>黄芳</t>
  </si>
  <si>
    <t>214222014527</t>
  </si>
  <si>
    <t>田蜜</t>
  </si>
  <si>
    <t>214222013310</t>
  </si>
  <si>
    <t>杨旭</t>
  </si>
  <si>
    <t>214222014122</t>
  </si>
  <si>
    <t>喻东</t>
  </si>
  <si>
    <t>214222013623</t>
  </si>
  <si>
    <t>赵志翔</t>
  </si>
  <si>
    <t>214222014503</t>
  </si>
  <si>
    <t>林丽惠</t>
  </si>
  <si>
    <t>214222013410</t>
  </si>
  <si>
    <t>易翔</t>
  </si>
  <si>
    <t>214222014128</t>
  </si>
  <si>
    <t>董珅旖</t>
  </si>
  <si>
    <t>214222012917</t>
  </si>
  <si>
    <t>徐帆</t>
  </si>
  <si>
    <t>孝感市法院系统雇员制书记员岗3</t>
  </si>
  <si>
    <t>080104</t>
  </si>
  <si>
    <t>214222012719</t>
  </si>
  <si>
    <t>艾成</t>
  </si>
  <si>
    <t>214222013619</t>
  </si>
  <si>
    <t>普映琴</t>
  </si>
  <si>
    <t>214222014729</t>
  </si>
  <si>
    <t>艾文彬</t>
  </si>
  <si>
    <t>214222012702</t>
  </si>
  <si>
    <t>孙亮</t>
  </si>
  <si>
    <t>214222014429</t>
  </si>
  <si>
    <t>李慧玲</t>
  </si>
  <si>
    <t>214222014212</t>
  </si>
  <si>
    <t>明雨珍</t>
  </si>
  <si>
    <t>214222013214</t>
  </si>
  <si>
    <t>周微</t>
  </si>
  <si>
    <t>214222013614</t>
  </si>
  <si>
    <t>潘颖星</t>
  </si>
  <si>
    <t>孝感市法院系统雇员制书记员岗4</t>
  </si>
  <si>
    <t>080105</t>
  </si>
  <si>
    <t>214222012909</t>
  </si>
  <si>
    <t>周晓琴</t>
  </si>
  <si>
    <t>214222014613</t>
  </si>
  <si>
    <t>段博宇</t>
  </si>
  <si>
    <t>214222013809</t>
  </si>
  <si>
    <t>张杨</t>
  </si>
  <si>
    <t>214222012822</t>
  </si>
  <si>
    <t>何程</t>
  </si>
  <si>
    <t>214222014111</t>
  </si>
  <si>
    <t>余乐</t>
  </si>
  <si>
    <t>214222012713</t>
  </si>
  <si>
    <t>杨典</t>
  </si>
  <si>
    <t>214222014709</t>
  </si>
  <si>
    <t>熊艳</t>
  </si>
  <si>
    <t>214222014625</t>
  </si>
  <si>
    <t>卢雅倩</t>
  </si>
  <si>
    <t>214222012723</t>
  </si>
  <si>
    <t>何婵月</t>
  </si>
  <si>
    <t>214222013903</t>
  </si>
  <si>
    <t>胡雨枫</t>
  </si>
  <si>
    <t>214222014327</t>
  </si>
  <si>
    <t>刘佳</t>
  </si>
  <si>
    <t>孝感市法院系统雇员制书记员岗5</t>
  </si>
  <si>
    <t>080106</t>
  </si>
  <si>
    <t>214222014719</t>
  </si>
  <si>
    <t>陈茜</t>
  </si>
  <si>
    <t>214222014520</t>
  </si>
  <si>
    <t>袁腾建</t>
  </si>
  <si>
    <t>214222014617</t>
  </si>
  <si>
    <t>黄梦思</t>
  </si>
  <si>
    <t>214222014306</t>
  </si>
  <si>
    <t>欧阳文静</t>
  </si>
  <si>
    <t>214222013013</t>
  </si>
  <si>
    <t>闵琰</t>
  </si>
  <si>
    <t>214222014303</t>
  </si>
  <si>
    <t>安蔚</t>
  </si>
  <si>
    <t>孝感市法院系统雇员制书记员岗6</t>
  </si>
  <si>
    <t>080107</t>
  </si>
  <si>
    <t>214222013921</t>
  </si>
  <si>
    <t>丁嘉维</t>
  </si>
  <si>
    <t>214222013302</t>
  </si>
  <si>
    <t>邹琪</t>
  </si>
  <si>
    <t>214222013705</t>
  </si>
  <si>
    <t>聂少岚</t>
  </si>
  <si>
    <t>214222013911</t>
  </si>
  <si>
    <t>杨提</t>
  </si>
  <si>
    <t>214222014203</t>
  </si>
  <si>
    <t>杨雅怡</t>
  </si>
  <si>
    <t>214222014016</t>
  </si>
  <si>
    <t>章军</t>
  </si>
  <si>
    <t>孝感市法院系统雇员制书记员岗7</t>
  </si>
  <si>
    <t>080108</t>
  </si>
  <si>
    <t>214222014210</t>
  </si>
  <si>
    <t>王娟</t>
  </si>
  <si>
    <t>214222013202</t>
  </si>
  <si>
    <t>郑凯瑞</t>
  </si>
  <si>
    <t>214222013706</t>
  </si>
  <si>
    <t>杨谦</t>
  </si>
  <si>
    <t>汉川市人民法院</t>
  </si>
  <si>
    <t>080201</t>
  </si>
  <si>
    <t>214222014012</t>
  </si>
  <si>
    <t>熊倩</t>
  </si>
  <si>
    <t>214222014002</t>
  </si>
  <si>
    <t>宋念琛</t>
  </si>
  <si>
    <t>214222013608</t>
  </si>
  <si>
    <t>马兰</t>
  </si>
  <si>
    <t>214222013807</t>
  </si>
  <si>
    <t>董格格</t>
  </si>
  <si>
    <t>214222013110</t>
  </si>
  <si>
    <t>魏雪莲</t>
  </si>
  <si>
    <t>214222013713</t>
  </si>
  <si>
    <t>佘郡菲</t>
  </si>
  <si>
    <t>214222014411</t>
  </si>
  <si>
    <t>汪小雪</t>
  </si>
  <si>
    <t>214222014105</t>
  </si>
  <si>
    <t>李侗辉</t>
  </si>
  <si>
    <t>214222013015</t>
  </si>
  <si>
    <t>蒋晨</t>
  </si>
  <si>
    <t>云梦县人民法院</t>
  </si>
  <si>
    <t>080301</t>
  </si>
  <si>
    <t>214222013609</t>
  </si>
  <si>
    <t>高航</t>
  </si>
  <si>
    <t>214222013009</t>
  </si>
  <si>
    <t>卢雨婷</t>
  </si>
  <si>
    <t>214222012727</t>
  </si>
  <si>
    <t>吴慧</t>
  </si>
  <si>
    <t>214222013816</t>
  </si>
  <si>
    <t>丁璐瑶</t>
  </si>
  <si>
    <t>214222013030</t>
  </si>
  <si>
    <t>熊健</t>
  </si>
  <si>
    <t>214222012829</t>
  </si>
  <si>
    <t>龚浩东</t>
  </si>
  <si>
    <t>214222014423</t>
  </si>
  <si>
    <t>张欣</t>
  </si>
  <si>
    <t>214222014526</t>
  </si>
  <si>
    <t>魏晶</t>
  </si>
  <si>
    <t>214222012730</t>
  </si>
  <si>
    <t>冷思成</t>
  </si>
  <si>
    <t>214222014720</t>
  </si>
  <si>
    <t>曾贝</t>
  </si>
  <si>
    <t>214222013128</t>
  </si>
  <si>
    <t>崔雅丽</t>
  </si>
  <si>
    <t>安陆市人民法院</t>
  </si>
  <si>
    <t>080401</t>
  </si>
  <si>
    <t>214222014103</t>
  </si>
  <si>
    <t>王凡</t>
  </si>
  <si>
    <t>214222013018</t>
  </si>
  <si>
    <t>阮钰叶</t>
  </si>
  <si>
    <t>214222014808</t>
  </si>
  <si>
    <t>肖梁齐</t>
  </si>
  <si>
    <t>214222014427</t>
  </si>
  <si>
    <t>刘汝佳</t>
  </si>
  <si>
    <t>214222013918</t>
  </si>
  <si>
    <t>黄雨欣</t>
  </si>
  <si>
    <t>214222013305</t>
  </si>
  <si>
    <t>严睿</t>
  </si>
  <si>
    <t>214222014225</t>
  </si>
  <si>
    <t>王志丹</t>
  </si>
  <si>
    <t>214222012601</t>
  </si>
  <si>
    <t>晏红霞</t>
  </si>
  <si>
    <t>214222013207</t>
  </si>
  <si>
    <t>王杰梅</t>
  </si>
  <si>
    <t>214222012613</t>
  </si>
  <si>
    <t>涂勇</t>
  </si>
  <si>
    <t>214222014006</t>
  </si>
  <si>
    <t>叶航</t>
  </si>
  <si>
    <t>214222014607</t>
  </si>
  <si>
    <t>杨玲</t>
  </si>
  <si>
    <t>214222013002</t>
  </si>
  <si>
    <t>李斯琪</t>
  </si>
  <si>
    <t>214222013105</t>
  </si>
  <si>
    <t>万俊</t>
  </si>
  <si>
    <t>214222014714</t>
  </si>
  <si>
    <t>黄璟姗</t>
  </si>
  <si>
    <t>214222013515</t>
  </si>
  <si>
    <t>徐琛</t>
  </si>
  <si>
    <t>214222014307</t>
  </si>
  <si>
    <t>魏静</t>
  </si>
  <si>
    <t>214222013108</t>
  </si>
  <si>
    <t>史梦琪</t>
  </si>
  <si>
    <t>214222013628</t>
  </si>
  <si>
    <t>方舒</t>
  </si>
  <si>
    <t>214222013222</t>
  </si>
  <si>
    <t>卢君</t>
  </si>
  <si>
    <t>214222014117</t>
  </si>
  <si>
    <t>蔡红美</t>
  </si>
  <si>
    <t>214222013008</t>
  </si>
  <si>
    <t>李露</t>
  </si>
  <si>
    <t>214222012607</t>
  </si>
  <si>
    <t>祁琳</t>
  </si>
  <si>
    <t>214222013519</t>
  </si>
  <si>
    <t>王蓓</t>
  </si>
  <si>
    <t>214222014209</t>
  </si>
  <si>
    <t>殷芳</t>
  </si>
  <si>
    <t>214222014702</t>
  </si>
  <si>
    <t>郭佩</t>
  </si>
  <si>
    <t>214222013507</t>
  </si>
  <si>
    <t>田坤</t>
  </si>
  <si>
    <t>大悟县人民法院</t>
  </si>
  <si>
    <t>080501</t>
  </si>
  <si>
    <t>214222014024</t>
  </si>
  <si>
    <t>李鑫</t>
  </si>
  <si>
    <t>214222014130</t>
  </si>
  <si>
    <t>高山</t>
  </si>
  <si>
    <t>214222012924</t>
  </si>
  <si>
    <t>肖乐</t>
  </si>
  <si>
    <t>214222013514</t>
  </si>
  <si>
    <t>付芬芬</t>
  </si>
  <si>
    <t>214222013510</t>
  </si>
  <si>
    <t>黄磊磊</t>
  </si>
  <si>
    <t>214222014802</t>
  </si>
  <si>
    <t>张振宇</t>
  </si>
  <si>
    <t>214222013616</t>
  </si>
  <si>
    <t>李雅妮</t>
  </si>
  <si>
    <t>214222013425</t>
  </si>
  <si>
    <t>张浩</t>
  </si>
  <si>
    <t>214222013311</t>
  </si>
  <si>
    <t>黄怡</t>
  </si>
  <si>
    <t>214222014408</t>
  </si>
  <si>
    <t>陈千威</t>
  </si>
  <si>
    <t>214222012905</t>
  </si>
  <si>
    <t>沈露露</t>
  </si>
  <si>
    <t>214222012619</t>
  </si>
  <si>
    <t>乐洋</t>
  </si>
  <si>
    <t>214222014801</t>
  </si>
  <si>
    <t>付瑾</t>
  </si>
  <si>
    <t>214222014216</t>
  </si>
  <si>
    <t>孙静</t>
  </si>
  <si>
    <t>孝昌县人民法院</t>
  </si>
  <si>
    <t>080601</t>
  </si>
  <si>
    <t>214222013325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</si>
</sst>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9"/>
      <color theme="1"/>
      <name val="方正小标宋简体"/>
      <charset val="134"/>
    </font>
    <font>
      <b/>
      <sz val="10"/>
      <color indexed="8"/>
      <name val="仿宋"/>
      <charset val="134"/>
    </font>
    <font>
      <b/>
      <sz val="9"/>
      <color indexed="8"/>
      <name val="仿宋"/>
      <charset val="134"/>
    </font>
    <font>
      <sz val="10"/>
      <name val="仿宋"/>
      <charset val="134"/>
    </font>
    <font>
      <sz val="9"/>
      <name val="仿宋"/>
      <charset val="134"/>
    </font>
    <font>
      <sz val="10"/>
      <color theme="1"/>
      <name val="仿宋"/>
      <charset val="134"/>
    </font>
    <font>
      <sz val="9"/>
      <color theme="1"/>
      <name val="仿宋"/>
      <charset val="134"/>
    </font>
    <font>
      <b/>
      <sz val="10"/>
      <name val="仿宋"/>
      <charset val="134"/>
    </font>
    <font>
      <b/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8" fillId="20" borderId="9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1" fillId="32" borderId="9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9" fillId="0" borderId="1" xfId="0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/>
    </xf>
    <xf numFmtId="0" fontId="9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9"/>
  <sheetViews>
    <sheetView tabSelected="1" zoomScale="145" zoomScaleNormal="145" workbookViewId="0">
      <pane ySplit="2" topLeftCell="A3" activePane="bottomLeft" state="frozen"/>
      <selection/>
      <selection pane="bottomLeft" activeCell="F22" sqref="F22"/>
    </sheetView>
  </sheetViews>
  <sheetFormatPr defaultColWidth="9" defaultRowHeight="10.5"/>
  <cols>
    <col min="1" max="1" width="6.25" style="1" customWidth="1"/>
    <col min="2" max="2" width="16.625" style="1" customWidth="1"/>
    <col min="3" max="3" width="23.1916666666667" style="2" customWidth="1"/>
    <col min="4" max="4" width="6.55" style="1" customWidth="1"/>
    <col min="5" max="5" width="5.95" style="1" customWidth="1"/>
    <col min="6" max="6" width="12.125" style="1" customWidth="1"/>
    <col min="7" max="8" width="7.625" style="1" customWidth="1"/>
    <col min="9" max="9" width="12.2416666666667" style="1" customWidth="1"/>
    <col min="10" max="10" width="8.275" style="1" customWidth="1"/>
    <col min="11" max="11" width="9" style="1"/>
    <col min="12" max="12" width="14.65" style="1" customWidth="1"/>
    <col min="13" max="14" width="11.2916666666667" style="1" customWidth="1"/>
    <col min="15" max="16384" width="9" style="1"/>
  </cols>
  <sheetData>
    <row r="1" ht="31" customHeight="1" spans="1:13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3"/>
    </row>
    <row r="2" ht="31.5" spans="1:13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</row>
    <row r="3" spans="1:13">
      <c r="A3" s="7" t="s">
        <v>14</v>
      </c>
      <c r="B3" s="7" t="s">
        <v>15</v>
      </c>
      <c r="C3" s="8" t="s">
        <v>16</v>
      </c>
      <c r="D3" s="7" t="s">
        <v>17</v>
      </c>
      <c r="E3" s="7">
        <v>7</v>
      </c>
      <c r="F3" s="7" t="s">
        <v>18</v>
      </c>
      <c r="G3" s="16">
        <v>69</v>
      </c>
      <c r="H3" s="7">
        <f t="shared" ref="H3:H23" si="0">G3*0.3</f>
        <v>20.7</v>
      </c>
      <c r="I3" s="7">
        <v>106</v>
      </c>
      <c r="J3" s="7">
        <f t="shared" ref="J3:J23" si="1">IF(I3&gt;=60,60+(I3-60)*0.4,"未考")</f>
        <v>78.4</v>
      </c>
      <c r="K3" s="7">
        <f t="shared" ref="K3:K23" si="2">J3*0.4</f>
        <v>31.36</v>
      </c>
      <c r="L3" s="20">
        <f t="shared" ref="L3:L23" si="3">H3+K3</f>
        <v>52.06</v>
      </c>
      <c r="M3" s="20">
        <f>RANK(L3,$L$3:$L$23)</f>
        <v>1</v>
      </c>
    </row>
    <row r="4" spans="1:13">
      <c r="A4" s="7" t="s">
        <v>19</v>
      </c>
      <c r="B4" s="7" t="s">
        <v>15</v>
      </c>
      <c r="C4" s="8" t="s">
        <v>16</v>
      </c>
      <c r="D4" s="7" t="s">
        <v>17</v>
      </c>
      <c r="E4" s="7">
        <v>7</v>
      </c>
      <c r="F4" s="7" t="s">
        <v>20</v>
      </c>
      <c r="G4" s="16">
        <v>77</v>
      </c>
      <c r="H4" s="7">
        <f t="shared" si="0"/>
        <v>23.1</v>
      </c>
      <c r="I4" s="7">
        <v>82</v>
      </c>
      <c r="J4" s="7">
        <f t="shared" si="1"/>
        <v>68.8</v>
      </c>
      <c r="K4" s="7">
        <f t="shared" si="2"/>
        <v>27.52</v>
      </c>
      <c r="L4" s="20">
        <f t="shared" si="3"/>
        <v>50.62</v>
      </c>
      <c r="M4" s="20">
        <f t="shared" ref="M4:M23" si="4">RANK(L4,$L$3:$L$23)</f>
        <v>2</v>
      </c>
    </row>
    <row r="5" spans="1:13">
      <c r="A5" s="7" t="s">
        <v>21</v>
      </c>
      <c r="B5" s="7" t="s">
        <v>15</v>
      </c>
      <c r="C5" s="8" t="s">
        <v>16</v>
      </c>
      <c r="D5" s="7" t="s">
        <v>17</v>
      </c>
      <c r="E5" s="7">
        <v>7</v>
      </c>
      <c r="F5" s="7" t="s">
        <v>22</v>
      </c>
      <c r="G5" s="16">
        <v>62</v>
      </c>
      <c r="H5" s="7">
        <f t="shared" si="0"/>
        <v>18.6</v>
      </c>
      <c r="I5" s="7">
        <v>95</v>
      </c>
      <c r="J5" s="7">
        <f t="shared" si="1"/>
        <v>74</v>
      </c>
      <c r="K5" s="7">
        <f t="shared" si="2"/>
        <v>29.6</v>
      </c>
      <c r="L5" s="20">
        <f t="shared" si="3"/>
        <v>48.2</v>
      </c>
      <c r="M5" s="20">
        <f t="shared" si="4"/>
        <v>3</v>
      </c>
    </row>
    <row r="6" spans="1:13">
      <c r="A6" s="7" t="s">
        <v>23</v>
      </c>
      <c r="B6" s="7" t="s">
        <v>15</v>
      </c>
      <c r="C6" s="8" t="s">
        <v>16</v>
      </c>
      <c r="D6" s="7" t="s">
        <v>17</v>
      </c>
      <c r="E6" s="7">
        <v>7</v>
      </c>
      <c r="F6" s="7" t="s">
        <v>24</v>
      </c>
      <c r="G6" s="16">
        <v>64</v>
      </c>
      <c r="H6" s="7">
        <f t="shared" si="0"/>
        <v>19.2</v>
      </c>
      <c r="I6" s="7">
        <v>89</v>
      </c>
      <c r="J6" s="7">
        <f t="shared" si="1"/>
        <v>71.6</v>
      </c>
      <c r="K6" s="7">
        <f t="shared" si="2"/>
        <v>28.64</v>
      </c>
      <c r="L6" s="20">
        <f t="shared" si="3"/>
        <v>47.84</v>
      </c>
      <c r="M6" s="20">
        <f t="shared" si="4"/>
        <v>4</v>
      </c>
    </row>
    <row r="7" spans="1:13">
      <c r="A7" s="7" t="s">
        <v>25</v>
      </c>
      <c r="B7" s="7" t="s">
        <v>15</v>
      </c>
      <c r="C7" s="8" t="s">
        <v>16</v>
      </c>
      <c r="D7" s="7" t="s">
        <v>17</v>
      </c>
      <c r="E7" s="7">
        <v>7</v>
      </c>
      <c r="F7" s="7" t="s">
        <v>26</v>
      </c>
      <c r="G7" s="16">
        <v>54</v>
      </c>
      <c r="H7" s="7">
        <f t="shared" si="0"/>
        <v>16.2</v>
      </c>
      <c r="I7" s="7">
        <v>103</v>
      </c>
      <c r="J7" s="7">
        <f t="shared" si="1"/>
        <v>77.2</v>
      </c>
      <c r="K7" s="7">
        <f t="shared" si="2"/>
        <v>30.88</v>
      </c>
      <c r="L7" s="20">
        <f t="shared" si="3"/>
        <v>47.08</v>
      </c>
      <c r="M7" s="20">
        <f t="shared" si="4"/>
        <v>5</v>
      </c>
    </row>
    <row r="8" spans="1:13">
      <c r="A8" s="7" t="s">
        <v>27</v>
      </c>
      <c r="B8" s="7" t="s">
        <v>15</v>
      </c>
      <c r="C8" s="8" t="s">
        <v>16</v>
      </c>
      <c r="D8" s="7" t="s">
        <v>17</v>
      </c>
      <c r="E8" s="7">
        <v>7</v>
      </c>
      <c r="F8" s="7" t="s">
        <v>28</v>
      </c>
      <c r="G8" s="16">
        <v>55</v>
      </c>
      <c r="H8" s="7">
        <f t="shared" si="0"/>
        <v>16.5</v>
      </c>
      <c r="I8" s="7">
        <v>101</v>
      </c>
      <c r="J8" s="7">
        <f t="shared" si="1"/>
        <v>76.4</v>
      </c>
      <c r="K8" s="7">
        <f t="shared" si="2"/>
        <v>30.56</v>
      </c>
      <c r="L8" s="20">
        <f t="shared" si="3"/>
        <v>47.06</v>
      </c>
      <c r="M8" s="20">
        <f t="shared" si="4"/>
        <v>6</v>
      </c>
    </row>
    <row r="9" spans="1:13">
      <c r="A9" s="7" t="s">
        <v>29</v>
      </c>
      <c r="B9" s="7" t="s">
        <v>15</v>
      </c>
      <c r="C9" s="8" t="s">
        <v>16</v>
      </c>
      <c r="D9" s="7" t="s">
        <v>17</v>
      </c>
      <c r="E9" s="7">
        <v>7</v>
      </c>
      <c r="F9" s="7" t="s">
        <v>30</v>
      </c>
      <c r="G9" s="16">
        <v>60</v>
      </c>
      <c r="H9" s="7">
        <f t="shared" si="0"/>
        <v>18</v>
      </c>
      <c r="I9" s="7">
        <v>89</v>
      </c>
      <c r="J9" s="7">
        <f t="shared" si="1"/>
        <v>71.6</v>
      </c>
      <c r="K9" s="7">
        <f t="shared" si="2"/>
        <v>28.64</v>
      </c>
      <c r="L9" s="20">
        <f t="shared" si="3"/>
        <v>46.64</v>
      </c>
      <c r="M9" s="20">
        <f t="shared" si="4"/>
        <v>7</v>
      </c>
    </row>
    <row r="10" spans="1:13">
      <c r="A10" s="7" t="s">
        <v>31</v>
      </c>
      <c r="B10" s="7" t="s">
        <v>15</v>
      </c>
      <c r="C10" s="8" t="s">
        <v>16</v>
      </c>
      <c r="D10" s="7" t="s">
        <v>17</v>
      </c>
      <c r="E10" s="7">
        <v>7</v>
      </c>
      <c r="F10" s="7" t="s">
        <v>32</v>
      </c>
      <c r="G10" s="16">
        <v>63</v>
      </c>
      <c r="H10" s="7">
        <f t="shared" si="0"/>
        <v>18.9</v>
      </c>
      <c r="I10" s="7">
        <v>80</v>
      </c>
      <c r="J10" s="7">
        <f t="shared" si="1"/>
        <v>68</v>
      </c>
      <c r="K10" s="7">
        <f t="shared" si="2"/>
        <v>27.2</v>
      </c>
      <c r="L10" s="20">
        <f t="shared" si="3"/>
        <v>46.1</v>
      </c>
      <c r="M10" s="20">
        <f t="shared" si="4"/>
        <v>8</v>
      </c>
    </row>
    <row r="11" spans="1:13">
      <c r="A11" s="7" t="s">
        <v>33</v>
      </c>
      <c r="B11" s="7" t="s">
        <v>15</v>
      </c>
      <c r="C11" s="8" t="s">
        <v>16</v>
      </c>
      <c r="D11" s="7" t="s">
        <v>17</v>
      </c>
      <c r="E11" s="7">
        <v>7</v>
      </c>
      <c r="F11" s="7" t="s">
        <v>34</v>
      </c>
      <c r="G11" s="16">
        <v>59</v>
      </c>
      <c r="H11" s="7">
        <f t="shared" si="0"/>
        <v>17.7</v>
      </c>
      <c r="I11" s="7">
        <v>85</v>
      </c>
      <c r="J11" s="7">
        <f t="shared" si="1"/>
        <v>70</v>
      </c>
      <c r="K11" s="7">
        <f t="shared" si="2"/>
        <v>28</v>
      </c>
      <c r="L11" s="20">
        <f t="shared" si="3"/>
        <v>45.7</v>
      </c>
      <c r="M11" s="20">
        <f t="shared" si="4"/>
        <v>9</v>
      </c>
    </row>
    <row r="12" spans="1:13">
      <c r="A12" s="7" t="s">
        <v>35</v>
      </c>
      <c r="B12" s="7" t="s">
        <v>15</v>
      </c>
      <c r="C12" s="8" t="s">
        <v>16</v>
      </c>
      <c r="D12" s="7" t="s">
        <v>17</v>
      </c>
      <c r="E12" s="7">
        <v>7</v>
      </c>
      <c r="F12" s="7" t="s">
        <v>36</v>
      </c>
      <c r="G12" s="16">
        <v>57</v>
      </c>
      <c r="H12" s="7">
        <f t="shared" si="0"/>
        <v>17.1</v>
      </c>
      <c r="I12" s="7">
        <v>88</v>
      </c>
      <c r="J12" s="7">
        <f t="shared" si="1"/>
        <v>71.2</v>
      </c>
      <c r="K12" s="7">
        <f t="shared" si="2"/>
        <v>28.48</v>
      </c>
      <c r="L12" s="20">
        <f t="shared" si="3"/>
        <v>45.58</v>
      </c>
      <c r="M12" s="20">
        <f t="shared" si="4"/>
        <v>10</v>
      </c>
    </row>
    <row r="13" spans="1:13">
      <c r="A13" s="7" t="s">
        <v>37</v>
      </c>
      <c r="B13" s="7" t="s">
        <v>15</v>
      </c>
      <c r="C13" s="8" t="s">
        <v>16</v>
      </c>
      <c r="D13" s="7" t="s">
        <v>17</v>
      </c>
      <c r="E13" s="7">
        <v>7</v>
      </c>
      <c r="F13" s="7" t="s">
        <v>38</v>
      </c>
      <c r="G13" s="16">
        <v>65</v>
      </c>
      <c r="H13" s="7">
        <f t="shared" si="0"/>
        <v>19.5</v>
      </c>
      <c r="I13" s="7">
        <v>70</v>
      </c>
      <c r="J13" s="7">
        <f t="shared" si="1"/>
        <v>64</v>
      </c>
      <c r="K13" s="7">
        <f t="shared" si="2"/>
        <v>25.6</v>
      </c>
      <c r="L13" s="20">
        <f t="shared" si="3"/>
        <v>45.1</v>
      </c>
      <c r="M13" s="20">
        <f t="shared" si="4"/>
        <v>11</v>
      </c>
    </row>
    <row r="14" spans="1:13">
      <c r="A14" s="7" t="s">
        <v>39</v>
      </c>
      <c r="B14" s="7" t="s">
        <v>15</v>
      </c>
      <c r="C14" s="8" t="s">
        <v>16</v>
      </c>
      <c r="D14" s="7" t="s">
        <v>17</v>
      </c>
      <c r="E14" s="7">
        <v>7</v>
      </c>
      <c r="F14" s="7" t="s">
        <v>40</v>
      </c>
      <c r="G14" s="16">
        <v>59</v>
      </c>
      <c r="H14" s="7">
        <f t="shared" si="0"/>
        <v>17.7</v>
      </c>
      <c r="I14" s="7">
        <v>81</v>
      </c>
      <c r="J14" s="7">
        <f t="shared" si="1"/>
        <v>68.4</v>
      </c>
      <c r="K14" s="7">
        <f t="shared" si="2"/>
        <v>27.36</v>
      </c>
      <c r="L14" s="20">
        <f t="shared" si="3"/>
        <v>45.06</v>
      </c>
      <c r="M14" s="20">
        <f t="shared" si="4"/>
        <v>12</v>
      </c>
    </row>
    <row r="15" spans="1:13">
      <c r="A15" s="7" t="s">
        <v>41</v>
      </c>
      <c r="B15" s="7" t="s">
        <v>15</v>
      </c>
      <c r="C15" s="8" t="s">
        <v>16</v>
      </c>
      <c r="D15" s="7" t="s">
        <v>17</v>
      </c>
      <c r="E15" s="7">
        <v>7</v>
      </c>
      <c r="F15" s="7" t="s">
        <v>42</v>
      </c>
      <c r="G15" s="16">
        <v>63</v>
      </c>
      <c r="H15" s="7">
        <f t="shared" si="0"/>
        <v>18.9</v>
      </c>
      <c r="I15" s="7">
        <v>72</v>
      </c>
      <c r="J15" s="7">
        <f t="shared" si="1"/>
        <v>64.8</v>
      </c>
      <c r="K15" s="7">
        <f t="shared" si="2"/>
        <v>25.92</v>
      </c>
      <c r="L15" s="20">
        <f t="shared" si="3"/>
        <v>44.82</v>
      </c>
      <c r="M15" s="20">
        <f t="shared" si="4"/>
        <v>13</v>
      </c>
    </row>
    <row r="16" spans="1:13">
      <c r="A16" s="7" t="s">
        <v>43</v>
      </c>
      <c r="B16" s="7" t="s">
        <v>15</v>
      </c>
      <c r="C16" s="8" t="s">
        <v>16</v>
      </c>
      <c r="D16" s="7" t="s">
        <v>17</v>
      </c>
      <c r="E16" s="7">
        <v>7</v>
      </c>
      <c r="F16" s="7" t="s">
        <v>44</v>
      </c>
      <c r="G16" s="16">
        <v>54</v>
      </c>
      <c r="H16" s="7">
        <f t="shared" si="0"/>
        <v>16.2</v>
      </c>
      <c r="I16" s="7">
        <v>88</v>
      </c>
      <c r="J16" s="7">
        <f t="shared" si="1"/>
        <v>71.2</v>
      </c>
      <c r="K16" s="7">
        <f t="shared" si="2"/>
        <v>28.48</v>
      </c>
      <c r="L16" s="20">
        <f t="shared" si="3"/>
        <v>44.68</v>
      </c>
      <c r="M16" s="20">
        <f t="shared" si="4"/>
        <v>14</v>
      </c>
    </row>
    <row r="17" spans="1:13">
      <c r="A17" s="7" t="s">
        <v>45</v>
      </c>
      <c r="B17" s="7" t="s">
        <v>15</v>
      </c>
      <c r="C17" s="8" t="s">
        <v>16</v>
      </c>
      <c r="D17" s="7" t="s">
        <v>17</v>
      </c>
      <c r="E17" s="7">
        <v>7</v>
      </c>
      <c r="F17" s="7" t="s">
        <v>46</v>
      </c>
      <c r="G17" s="16">
        <v>66</v>
      </c>
      <c r="H17" s="7">
        <f t="shared" si="0"/>
        <v>19.8</v>
      </c>
      <c r="I17" s="7">
        <v>65</v>
      </c>
      <c r="J17" s="7">
        <f t="shared" si="1"/>
        <v>62</v>
      </c>
      <c r="K17" s="7">
        <f t="shared" si="2"/>
        <v>24.8</v>
      </c>
      <c r="L17" s="20">
        <f t="shared" si="3"/>
        <v>44.6</v>
      </c>
      <c r="M17" s="20">
        <f t="shared" si="4"/>
        <v>15</v>
      </c>
    </row>
    <row r="18" spans="1:13">
      <c r="A18" s="7" t="s">
        <v>47</v>
      </c>
      <c r="B18" s="7" t="s">
        <v>15</v>
      </c>
      <c r="C18" s="8" t="s">
        <v>16</v>
      </c>
      <c r="D18" s="7" t="s">
        <v>17</v>
      </c>
      <c r="E18" s="7">
        <v>7</v>
      </c>
      <c r="F18" s="7" t="s">
        <v>48</v>
      </c>
      <c r="G18" s="16">
        <v>59</v>
      </c>
      <c r="H18" s="7">
        <f t="shared" si="0"/>
        <v>17.7</v>
      </c>
      <c r="I18" s="7">
        <v>77</v>
      </c>
      <c r="J18" s="7">
        <f t="shared" si="1"/>
        <v>66.8</v>
      </c>
      <c r="K18" s="7">
        <f t="shared" si="2"/>
        <v>26.72</v>
      </c>
      <c r="L18" s="20">
        <f t="shared" si="3"/>
        <v>44.42</v>
      </c>
      <c r="M18" s="20">
        <f t="shared" si="4"/>
        <v>16</v>
      </c>
    </row>
    <row r="19" spans="1:13">
      <c r="A19" s="7" t="s">
        <v>49</v>
      </c>
      <c r="B19" s="7" t="s">
        <v>15</v>
      </c>
      <c r="C19" s="8" t="s">
        <v>16</v>
      </c>
      <c r="D19" s="7" t="s">
        <v>17</v>
      </c>
      <c r="E19" s="7">
        <v>7</v>
      </c>
      <c r="F19" s="7" t="s">
        <v>50</v>
      </c>
      <c r="G19" s="16">
        <v>62</v>
      </c>
      <c r="H19" s="7">
        <f t="shared" si="0"/>
        <v>18.6</v>
      </c>
      <c r="I19" s="7">
        <v>71</v>
      </c>
      <c r="J19" s="7">
        <f t="shared" si="1"/>
        <v>64.4</v>
      </c>
      <c r="K19" s="7">
        <f t="shared" si="2"/>
        <v>25.76</v>
      </c>
      <c r="L19" s="20">
        <f t="shared" si="3"/>
        <v>44.36</v>
      </c>
      <c r="M19" s="20">
        <f t="shared" si="4"/>
        <v>17</v>
      </c>
    </row>
    <row r="20" spans="1:13">
      <c r="A20" s="7" t="s">
        <v>51</v>
      </c>
      <c r="B20" s="7" t="s">
        <v>15</v>
      </c>
      <c r="C20" s="8" t="s">
        <v>16</v>
      </c>
      <c r="D20" s="7" t="s">
        <v>17</v>
      </c>
      <c r="E20" s="7">
        <v>7</v>
      </c>
      <c r="F20" s="7" t="s">
        <v>52</v>
      </c>
      <c r="G20" s="16">
        <v>66</v>
      </c>
      <c r="H20" s="7">
        <f t="shared" si="0"/>
        <v>19.8</v>
      </c>
      <c r="I20" s="7">
        <v>62</v>
      </c>
      <c r="J20" s="7">
        <f t="shared" si="1"/>
        <v>60.8</v>
      </c>
      <c r="K20" s="7">
        <f t="shared" si="2"/>
        <v>24.32</v>
      </c>
      <c r="L20" s="20">
        <f t="shared" si="3"/>
        <v>44.12</v>
      </c>
      <c r="M20" s="20">
        <f t="shared" si="4"/>
        <v>18</v>
      </c>
    </row>
    <row r="21" spans="1:13">
      <c r="A21" s="7" t="s">
        <v>53</v>
      </c>
      <c r="B21" s="7" t="s">
        <v>15</v>
      </c>
      <c r="C21" s="8" t="s">
        <v>16</v>
      </c>
      <c r="D21" s="7" t="s">
        <v>17</v>
      </c>
      <c r="E21" s="7">
        <v>7</v>
      </c>
      <c r="F21" s="7" t="s">
        <v>54</v>
      </c>
      <c r="G21" s="16">
        <v>60</v>
      </c>
      <c r="H21" s="7">
        <f t="shared" si="0"/>
        <v>18</v>
      </c>
      <c r="I21" s="7">
        <v>73</v>
      </c>
      <c r="J21" s="7">
        <f t="shared" si="1"/>
        <v>65.2</v>
      </c>
      <c r="K21" s="7">
        <f t="shared" si="2"/>
        <v>26.08</v>
      </c>
      <c r="L21" s="20">
        <f t="shared" si="3"/>
        <v>44.08</v>
      </c>
      <c r="M21" s="20">
        <f t="shared" si="4"/>
        <v>19</v>
      </c>
    </row>
    <row r="22" spans="1:13">
      <c r="A22" s="7" t="s">
        <v>55</v>
      </c>
      <c r="B22" s="7" t="s">
        <v>15</v>
      </c>
      <c r="C22" s="8" t="s">
        <v>16</v>
      </c>
      <c r="D22" s="7" t="s">
        <v>17</v>
      </c>
      <c r="E22" s="7">
        <v>7</v>
      </c>
      <c r="F22" s="7" t="s">
        <v>56</v>
      </c>
      <c r="G22" s="16">
        <v>62</v>
      </c>
      <c r="H22" s="7">
        <f t="shared" si="0"/>
        <v>18.6</v>
      </c>
      <c r="I22" s="7">
        <v>69</v>
      </c>
      <c r="J22" s="7">
        <f t="shared" si="1"/>
        <v>63.6</v>
      </c>
      <c r="K22" s="7">
        <f t="shared" si="2"/>
        <v>25.44</v>
      </c>
      <c r="L22" s="20">
        <f t="shared" si="3"/>
        <v>44.04</v>
      </c>
      <c r="M22" s="20">
        <f t="shared" si="4"/>
        <v>20</v>
      </c>
    </row>
    <row r="23" spans="1:13">
      <c r="A23" s="7" t="s">
        <v>57</v>
      </c>
      <c r="B23" s="7" t="s">
        <v>15</v>
      </c>
      <c r="C23" s="8" t="s">
        <v>16</v>
      </c>
      <c r="D23" s="7" t="s">
        <v>17</v>
      </c>
      <c r="E23" s="7">
        <v>7</v>
      </c>
      <c r="F23" s="7" t="s">
        <v>58</v>
      </c>
      <c r="G23" s="16">
        <v>63</v>
      </c>
      <c r="H23" s="7">
        <f t="shared" si="0"/>
        <v>18.9</v>
      </c>
      <c r="I23" s="7">
        <v>66</v>
      </c>
      <c r="J23" s="7">
        <f t="shared" si="1"/>
        <v>62.4</v>
      </c>
      <c r="K23" s="7">
        <f t="shared" si="2"/>
        <v>24.96</v>
      </c>
      <c r="L23" s="20">
        <f t="shared" si="3"/>
        <v>43.86</v>
      </c>
      <c r="M23" s="20">
        <f t="shared" si="4"/>
        <v>21</v>
      </c>
    </row>
    <row r="24" spans="1:13">
      <c r="A24" s="9" t="s">
        <v>59</v>
      </c>
      <c r="B24" s="9" t="s">
        <v>15</v>
      </c>
      <c r="C24" s="10" t="s">
        <v>60</v>
      </c>
      <c r="D24" s="26" t="s">
        <v>61</v>
      </c>
      <c r="E24" s="9">
        <v>10</v>
      </c>
      <c r="F24" s="9" t="s">
        <v>62</v>
      </c>
      <c r="G24" s="17">
        <v>70</v>
      </c>
      <c r="H24" s="9">
        <f t="shared" ref="H24:H87" si="5">G24*0.3</f>
        <v>21</v>
      </c>
      <c r="I24" s="9">
        <v>87</v>
      </c>
      <c r="J24" s="9">
        <f t="shared" ref="J24:J87" si="6">IF(I24&gt;=60,60+(I24-60)*0.4,"不合格")</f>
        <v>70.8</v>
      </c>
      <c r="K24" s="9">
        <f t="shared" ref="K24:K87" si="7">J24*0.4</f>
        <v>28.32</v>
      </c>
      <c r="L24" s="21">
        <f t="shared" ref="L24:L87" si="8">H24+K24</f>
        <v>49.32</v>
      </c>
      <c r="M24" s="21">
        <f>RANK(L24,$L$24:$L$38)</f>
        <v>1</v>
      </c>
    </row>
    <row r="25" spans="1:13">
      <c r="A25" s="9" t="s">
        <v>63</v>
      </c>
      <c r="B25" s="9" t="s">
        <v>15</v>
      </c>
      <c r="C25" s="10" t="s">
        <v>60</v>
      </c>
      <c r="D25" s="26" t="s">
        <v>61</v>
      </c>
      <c r="E25" s="9">
        <v>10</v>
      </c>
      <c r="F25" s="9" t="s">
        <v>64</v>
      </c>
      <c r="G25" s="17">
        <v>65</v>
      </c>
      <c r="H25" s="9">
        <f t="shared" si="5"/>
        <v>19.5</v>
      </c>
      <c r="I25" s="9">
        <v>87</v>
      </c>
      <c r="J25" s="9">
        <f t="shared" si="6"/>
        <v>70.8</v>
      </c>
      <c r="K25" s="9">
        <f t="shared" si="7"/>
        <v>28.32</v>
      </c>
      <c r="L25" s="21">
        <f t="shared" si="8"/>
        <v>47.82</v>
      </c>
      <c r="M25" s="21">
        <f t="shared" ref="M25:M38" si="9">RANK(L25,$L$24:$L$38)</f>
        <v>2</v>
      </c>
    </row>
    <row r="26" spans="1:13">
      <c r="A26" s="9" t="s">
        <v>65</v>
      </c>
      <c r="B26" s="9" t="s">
        <v>15</v>
      </c>
      <c r="C26" s="10" t="s">
        <v>60</v>
      </c>
      <c r="D26" s="26" t="s">
        <v>61</v>
      </c>
      <c r="E26" s="9">
        <v>10</v>
      </c>
      <c r="F26" s="9" t="s">
        <v>66</v>
      </c>
      <c r="G26" s="17">
        <v>67</v>
      </c>
      <c r="H26" s="9">
        <f t="shared" si="5"/>
        <v>20.1</v>
      </c>
      <c r="I26" s="9">
        <v>79</v>
      </c>
      <c r="J26" s="9">
        <f t="shared" si="6"/>
        <v>67.6</v>
      </c>
      <c r="K26" s="9">
        <f t="shared" si="7"/>
        <v>27.04</v>
      </c>
      <c r="L26" s="21">
        <f t="shared" si="8"/>
        <v>47.14</v>
      </c>
      <c r="M26" s="21">
        <f t="shared" si="9"/>
        <v>3</v>
      </c>
    </row>
    <row r="27" spans="1:13">
      <c r="A27" s="9" t="s">
        <v>67</v>
      </c>
      <c r="B27" s="9" t="s">
        <v>15</v>
      </c>
      <c r="C27" s="10" t="s">
        <v>60</v>
      </c>
      <c r="D27" s="26" t="s">
        <v>61</v>
      </c>
      <c r="E27" s="9">
        <v>10</v>
      </c>
      <c r="F27" s="9" t="s">
        <v>68</v>
      </c>
      <c r="G27" s="17">
        <v>59</v>
      </c>
      <c r="H27" s="9">
        <f t="shared" si="5"/>
        <v>17.7</v>
      </c>
      <c r="I27" s="9">
        <v>94</v>
      </c>
      <c r="J27" s="9">
        <f t="shared" si="6"/>
        <v>73.6</v>
      </c>
      <c r="K27" s="9">
        <f t="shared" si="7"/>
        <v>29.44</v>
      </c>
      <c r="L27" s="21">
        <f t="shared" si="8"/>
        <v>47.14</v>
      </c>
      <c r="M27" s="21">
        <f t="shared" si="9"/>
        <v>3</v>
      </c>
    </row>
    <row r="28" spans="1:13">
      <c r="A28" s="9" t="s">
        <v>69</v>
      </c>
      <c r="B28" s="9" t="s">
        <v>15</v>
      </c>
      <c r="C28" s="10" t="s">
        <v>60</v>
      </c>
      <c r="D28" s="26" t="s">
        <v>61</v>
      </c>
      <c r="E28" s="9">
        <v>10</v>
      </c>
      <c r="F28" s="9" t="s">
        <v>70</v>
      </c>
      <c r="G28" s="17">
        <v>64</v>
      </c>
      <c r="H28" s="9">
        <f t="shared" si="5"/>
        <v>19.2</v>
      </c>
      <c r="I28" s="9">
        <v>80</v>
      </c>
      <c r="J28" s="9">
        <f t="shared" si="6"/>
        <v>68</v>
      </c>
      <c r="K28" s="9">
        <f t="shared" si="7"/>
        <v>27.2</v>
      </c>
      <c r="L28" s="21">
        <f t="shared" si="8"/>
        <v>46.4</v>
      </c>
      <c r="M28" s="21">
        <f t="shared" si="9"/>
        <v>5</v>
      </c>
    </row>
    <row r="29" spans="1:13">
      <c r="A29" s="9" t="s">
        <v>71</v>
      </c>
      <c r="B29" s="9" t="s">
        <v>15</v>
      </c>
      <c r="C29" s="10" t="s">
        <v>60</v>
      </c>
      <c r="D29" s="26" t="s">
        <v>61</v>
      </c>
      <c r="E29" s="9">
        <v>10</v>
      </c>
      <c r="F29" s="9" t="s">
        <v>72</v>
      </c>
      <c r="G29" s="17">
        <v>63</v>
      </c>
      <c r="H29" s="9">
        <f t="shared" si="5"/>
        <v>18.9</v>
      </c>
      <c r="I29" s="9">
        <v>81</v>
      </c>
      <c r="J29" s="9">
        <f t="shared" si="6"/>
        <v>68.4</v>
      </c>
      <c r="K29" s="9">
        <f t="shared" si="7"/>
        <v>27.36</v>
      </c>
      <c r="L29" s="21">
        <f t="shared" si="8"/>
        <v>46.26</v>
      </c>
      <c r="M29" s="21">
        <f t="shared" si="9"/>
        <v>6</v>
      </c>
    </row>
    <row r="30" spans="1:13">
      <c r="A30" s="9" t="s">
        <v>73</v>
      </c>
      <c r="B30" s="9" t="s">
        <v>15</v>
      </c>
      <c r="C30" s="10" t="s">
        <v>60</v>
      </c>
      <c r="D30" s="26" t="s">
        <v>61</v>
      </c>
      <c r="E30" s="9">
        <v>10</v>
      </c>
      <c r="F30" s="9" t="s">
        <v>74</v>
      </c>
      <c r="G30" s="17">
        <v>57</v>
      </c>
      <c r="H30" s="9">
        <f t="shared" si="5"/>
        <v>17.1</v>
      </c>
      <c r="I30" s="9">
        <v>90</v>
      </c>
      <c r="J30" s="9">
        <f t="shared" si="6"/>
        <v>72</v>
      </c>
      <c r="K30" s="9">
        <f t="shared" si="7"/>
        <v>28.8</v>
      </c>
      <c r="L30" s="21">
        <f t="shared" si="8"/>
        <v>45.9</v>
      </c>
      <c r="M30" s="21">
        <f t="shared" si="9"/>
        <v>7</v>
      </c>
    </row>
    <row r="31" spans="1:13">
      <c r="A31" s="9" t="s">
        <v>75</v>
      </c>
      <c r="B31" s="9" t="s">
        <v>15</v>
      </c>
      <c r="C31" s="10" t="s">
        <v>60</v>
      </c>
      <c r="D31" s="26" t="s">
        <v>61</v>
      </c>
      <c r="E31" s="9">
        <v>10</v>
      </c>
      <c r="F31" s="9" t="s">
        <v>76</v>
      </c>
      <c r="G31" s="17">
        <v>62</v>
      </c>
      <c r="H31" s="9">
        <f t="shared" si="5"/>
        <v>18.6</v>
      </c>
      <c r="I31" s="9">
        <v>74</v>
      </c>
      <c r="J31" s="9">
        <f t="shared" si="6"/>
        <v>65.6</v>
      </c>
      <c r="K31" s="9">
        <f t="shared" si="7"/>
        <v>26.24</v>
      </c>
      <c r="L31" s="21">
        <f t="shared" si="8"/>
        <v>44.84</v>
      </c>
      <c r="M31" s="21">
        <f t="shared" si="9"/>
        <v>8</v>
      </c>
    </row>
    <row r="32" spans="1:13">
      <c r="A32" s="9" t="s">
        <v>77</v>
      </c>
      <c r="B32" s="9" t="s">
        <v>15</v>
      </c>
      <c r="C32" s="10" t="s">
        <v>60</v>
      </c>
      <c r="D32" s="26" t="s">
        <v>61</v>
      </c>
      <c r="E32" s="9">
        <v>10</v>
      </c>
      <c r="F32" s="9" t="s">
        <v>78</v>
      </c>
      <c r="G32" s="17">
        <v>62</v>
      </c>
      <c r="H32" s="9">
        <f t="shared" si="5"/>
        <v>18.6</v>
      </c>
      <c r="I32" s="9">
        <v>68</v>
      </c>
      <c r="J32" s="9">
        <f t="shared" si="6"/>
        <v>63.2</v>
      </c>
      <c r="K32" s="9">
        <f t="shared" si="7"/>
        <v>25.28</v>
      </c>
      <c r="L32" s="21">
        <f t="shared" si="8"/>
        <v>43.88</v>
      </c>
      <c r="M32" s="21">
        <f t="shared" si="9"/>
        <v>9</v>
      </c>
    </row>
    <row r="33" spans="1:13">
      <c r="A33" s="9" t="s">
        <v>79</v>
      </c>
      <c r="B33" s="9" t="s">
        <v>15</v>
      </c>
      <c r="C33" s="10" t="s">
        <v>60</v>
      </c>
      <c r="D33" s="26" t="s">
        <v>61</v>
      </c>
      <c r="E33" s="9">
        <v>10</v>
      </c>
      <c r="F33" s="9" t="s">
        <v>80</v>
      </c>
      <c r="G33" s="17">
        <v>57</v>
      </c>
      <c r="H33" s="9">
        <f t="shared" si="5"/>
        <v>17.1</v>
      </c>
      <c r="I33" s="9">
        <v>76</v>
      </c>
      <c r="J33" s="9">
        <f t="shared" si="6"/>
        <v>66.4</v>
      </c>
      <c r="K33" s="9">
        <f t="shared" si="7"/>
        <v>26.56</v>
      </c>
      <c r="L33" s="21">
        <f t="shared" si="8"/>
        <v>43.66</v>
      </c>
      <c r="M33" s="21">
        <f t="shared" si="9"/>
        <v>10</v>
      </c>
    </row>
    <row r="34" spans="1:13">
      <c r="A34" s="9" t="s">
        <v>81</v>
      </c>
      <c r="B34" s="9" t="s">
        <v>15</v>
      </c>
      <c r="C34" s="10" t="s">
        <v>60</v>
      </c>
      <c r="D34" s="26" t="s">
        <v>61</v>
      </c>
      <c r="E34" s="9">
        <v>10</v>
      </c>
      <c r="F34" s="9" t="s">
        <v>82</v>
      </c>
      <c r="G34" s="17">
        <v>61</v>
      </c>
      <c r="H34" s="9">
        <f t="shared" si="5"/>
        <v>18.3</v>
      </c>
      <c r="I34" s="9">
        <v>66</v>
      </c>
      <c r="J34" s="9">
        <f t="shared" si="6"/>
        <v>62.4</v>
      </c>
      <c r="K34" s="9">
        <f t="shared" si="7"/>
        <v>24.96</v>
      </c>
      <c r="L34" s="21">
        <f t="shared" si="8"/>
        <v>43.26</v>
      </c>
      <c r="M34" s="21">
        <f t="shared" si="9"/>
        <v>11</v>
      </c>
    </row>
    <row r="35" spans="1:13">
      <c r="A35" s="9" t="s">
        <v>83</v>
      </c>
      <c r="B35" s="9" t="s">
        <v>15</v>
      </c>
      <c r="C35" s="10" t="s">
        <v>60</v>
      </c>
      <c r="D35" s="26" t="s">
        <v>61</v>
      </c>
      <c r="E35" s="9">
        <v>10</v>
      </c>
      <c r="F35" s="9" t="s">
        <v>84</v>
      </c>
      <c r="G35" s="17">
        <v>51</v>
      </c>
      <c r="H35" s="9">
        <f t="shared" si="5"/>
        <v>15.3</v>
      </c>
      <c r="I35" s="9">
        <v>73</v>
      </c>
      <c r="J35" s="9">
        <f t="shared" si="6"/>
        <v>65.2</v>
      </c>
      <c r="K35" s="9">
        <f t="shared" si="7"/>
        <v>26.08</v>
      </c>
      <c r="L35" s="21">
        <f t="shared" si="8"/>
        <v>41.38</v>
      </c>
      <c r="M35" s="21">
        <f t="shared" si="9"/>
        <v>12</v>
      </c>
    </row>
    <row r="36" spans="1:13">
      <c r="A36" s="9" t="s">
        <v>85</v>
      </c>
      <c r="B36" s="9" t="s">
        <v>15</v>
      </c>
      <c r="C36" s="10" t="s">
        <v>60</v>
      </c>
      <c r="D36" s="26" t="s">
        <v>61</v>
      </c>
      <c r="E36" s="9">
        <v>10</v>
      </c>
      <c r="F36" s="9" t="s">
        <v>86</v>
      </c>
      <c r="G36" s="17">
        <v>50</v>
      </c>
      <c r="H36" s="9">
        <f t="shared" si="5"/>
        <v>15</v>
      </c>
      <c r="I36" s="9">
        <v>67</v>
      </c>
      <c r="J36" s="9">
        <f t="shared" si="6"/>
        <v>62.8</v>
      </c>
      <c r="K36" s="9">
        <f t="shared" si="7"/>
        <v>25.12</v>
      </c>
      <c r="L36" s="21">
        <f t="shared" si="8"/>
        <v>40.12</v>
      </c>
      <c r="M36" s="21">
        <f t="shared" si="9"/>
        <v>13</v>
      </c>
    </row>
    <row r="37" spans="1:13">
      <c r="A37" s="9" t="s">
        <v>87</v>
      </c>
      <c r="B37" s="9" t="s">
        <v>15</v>
      </c>
      <c r="C37" s="10" t="s">
        <v>60</v>
      </c>
      <c r="D37" s="26" t="s">
        <v>61</v>
      </c>
      <c r="E37" s="9">
        <v>10</v>
      </c>
      <c r="F37" s="9" t="s">
        <v>88</v>
      </c>
      <c r="G37" s="17">
        <v>44</v>
      </c>
      <c r="H37" s="9">
        <f t="shared" si="5"/>
        <v>13.2</v>
      </c>
      <c r="I37" s="9">
        <v>69</v>
      </c>
      <c r="J37" s="9">
        <f t="shared" si="6"/>
        <v>63.6</v>
      </c>
      <c r="K37" s="9">
        <f t="shared" si="7"/>
        <v>25.44</v>
      </c>
      <c r="L37" s="21">
        <f t="shared" si="8"/>
        <v>38.64</v>
      </c>
      <c r="M37" s="21">
        <f t="shared" si="9"/>
        <v>14</v>
      </c>
    </row>
    <row r="38" spans="1:13">
      <c r="A38" s="9" t="s">
        <v>89</v>
      </c>
      <c r="B38" s="9" t="s">
        <v>15</v>
      </c>
      <c r="C38" s="10" t="s">
        <v>60</v>
      </c>
      <c r="D38" s="26" t="s">
        <v>61</v>
      </c>
      <c r="E38" s="9">
        <v>10</v>
      </c>
      <c r="F38" s="9" t="s">
        <v>90</v>
      </c>
      <c r="G38" s="17">
        <v>43</v>
      </c>
      <c r="H38" s="9">
        <f t="shared" si="5"/>
        <v>12.9</v>
      </c>
      <c r="I38" s="9">
        <v>69</v>
      </c>
      <c r="J38" s="9">
        <f t="shared" si="6"/>
        <v>63.6</v>
      </c>
      <c r="K38" s="9">
        <f t="shared" si="7"/>
        <v>25.44</v>
      </c>
      <c r="L38" s="21">
        <f t="shared" si="8"/>
        <v>38.34</v>
      </c>
      <c r="M38" s="21">
        <f t="shared" si="9"/>
        <v>15</v>
      </c>
    </row>
    <row r="39" spans="1:13">
      <c r="A39" s="11" t="s">
        <v>91</v>
      </c>
      <c r="B39" s="11" t="s">
        <v>15</v>
      </c>
      <c r="C39" s="12" t="s">
        <v>92</v>
      </c>
      <c r="D39" s="27" t="s">
        <v>93</v>
      </c>
      <c r="E39" s="11">
        <v>10</v>
      </c>
      <c r="F39" s="11" t="s">
        <v>94</v>
      </c>
      <c r="G39" s="18">
        <v>51</v>
      </c>
      <c r="H39" s="11">
        <f t="shared" si="5"/>
        <v>15.3</v>
      </c>
      <c r="I39" s="11">
        <v>115</v>
      </c>
      <c r="J39" s="11">
        <f t="shared" si="6"/>
        <v>82</v>
      </c>
      <c r="K39" s="11">
        <f t="shared" si="7"/>
        <v>32.8</v>
      </c>
      <c r="L39" s="22">
        <f t="shared" si="8"/>
        <v>48.1</v>
      </c>
      <c r="M39" s="22">
        <f>RANK(L39,$L$39:$L$53)</f>
        <v>1</v>
      </c>
    </row>
    <row r="40" spans="1:13">
      <c r="A40" s="11" t="s">
        <v>95</v>
      </c>
      <c r="B40" s="11" t="s">
        <v>15</v>
      </c>
      <c r="C40" s="12" t="s">
        <v>92</v>
      </c>
      <c r="D40" s="27" t="s">
        <v>93</v>
      </c>
      <c r="E40" s="11">
        <v>10</v>
      </c>
      <c r="F40" s="11" t="s">
        <v>96</v>
      </c>
      <c r="G40" s="18">
        <v>60</v>
      </c>
      <c r="H40" s="11">
        <f t="shared" si="5"/>
        <v>18</v>
      </c>
      <c r="I40" s="11">
        <v>88</v>
      </c>
      <c r="J40" s="11">
        <f t="shared" si="6"/>
        <v>71.2</v>
      </c>
      <c r="K40" s="11">
        <f t="shared" si="7"/>
        <v>28.48</v>
      </c>
      <c r="L40" s="22">
        <f t="shared" si="8"/>
        <v>46.48</v>
      </c>
      <c r="M40" s="22">
        <f t="shared" ref="M40:M53" si="10">RANK(L40,$L$39:$L$53)</f>
        <v>2</v>
      </c>
    </row>
    <row r="41" spans="1:13">
      <c r="A41" s="11" t="s">
        <v>97</v>
      </c>
      <c r="B41" s="11" t="s">
        <v>15</v>
      </c>
      <c r="C41" s="12" t="s">
        <v>92</v>
      </c>
      <c r="D41" s="27" t="s">
        <v>93</v>
      </c>
      <c r="E41" s="11">
        <v>10</v>
      </c>
      <c r="F41" s="11" t="s">
        <v>98</v>
      </c>
      <c r="G41" s="18">
        <v>65</v>
      </c>
      <c r="H41" s="11">
        <f t="shared" si="5"/>
        <v>19.5</v>
      </c>
      <c r="I41" s="11">
        <v>78</v>
      </c>
      <c r="J41" s="11">
        <f t="shared" si="6"/>
        <v>67.2</v>
      </c>
      <c r="K41" s="11">
        <f t="shared" si="7"/>
        <v>26.88</v>
      </c>
      <c r="L41" s="22">
        <f t="shared" si="8"/>
        <v>46.38</v>
      </c>
      <c r="M41" s="22">
        <f t="shared" si="10"/>
        <v>3</v>
      </c>
    </row>
    <row r="42" spans="1:13">
      <c r="A42" s="11" t="s">
        <v>99</v>
      </c>
      <c r="B42" s="11" t="s">
        <v>15</v>
      </c>
      <c r="C42" s="12" t="s">
        <v>92</v>
      </c>
      <c r="D42" s="27" t="s">
        <v>93</v>
      </c>
      <c r="E42" s="11">
        <v>10</v>
      </c>
      <c r="F42" s="11" t="s">
        <v>100</v>
      </c>
      <c r="G42" s="18">
        <v>62</v>
      </c>
      <c r="H42" s="11">
        <f t="shared" si="5"/>
        <v>18.6</v>
      </c>
      <c r="I42" s="11">
        <v>80</v>
      </c>
      <c r="J42" s="11">
        <f t="shared" si="6"/>
        <v>68</v>
      </c>
      <c r="K42" s="11">
        <f t="shared" si="7"/>
        <v>27.2</v>
      </c>
      <c r="L42" s="22">
        <f t="shared" si="8"/>
        <v>45.8</v>
      </c>
      <c r="M42" s="22">
        <f t="shared" si="10"/>
        <v>4</v>
      </c>
    </row>
    <row r="43" spans="1:13">
      <c r="A43" s="11" t="s">
        <v>101</v>
      </c>
      <c r="B43" s="11" t="s">
        <v>15</v>
      </c>
      <c r="C43" s="12" t="s">
        <v>92</v>
      </c>
      <c r="D43" s="27" t="s">
        <v>93</v>
      </c>
      <c r="E43" s="11">
        <v>10</v>
      </c>
      <c r="F43" s="11" t="s">
        <v>102</v>
      </c>
      <c r="G43" s="18">
        <v>55</v>
      </c>
      <c r="H43" s="11">
        <f t="shared" si="5"/>
        <v>16.5</v>
      </c>
      <c r="I43" s="11">
        <v>92</v>
      </c>
      <c r="J43" s="11">
        <f t="shared" si="6"/>
        <v>72.8</v>
      </c>
      <c r="K43" s="11">
        <f t="shared" si="7"/>
        <v>29.12</v>
      </c>
      <c r="L43" s="22">
        <f t="shared" si="8"/>
        <v>45.62</v>
      </c>
      <c r="M43" s="22">
        <f t="shared" si="10"/>
        <v>5</v>
      </c>
    </row>
    <row r="44" spans="1:13">
      <c r="A44" s="11" t="s">
        <v>103</v>
      </c>
      <c r="B44" s="11" t="s">
        <v>15</v>
      </c>
      <c r="C44" s="12" t="s">
        <v>92</v>
      </c>
      <c r="D44" s="27" t="s">
        <v>93</v>
      </c>
      <c r="E44" s="11">
        <v>10</v>
      </c>
      <c r="F44" s="11" t="s">
        <v>104</v>
      </c>
      <c r="G44" s="18">
        <v>57</v>
      </c>
      <c r="H44" s="11">
        <f t="shared" si="5"/>
        <v>17.1</v>
      </c>
      <c r="I44" s="11">
        <v>79</v>
      </c>
      <c r="J44" s="11">
        <f t="shared" si="6"/>
        <v>67.6</v>
      </c>
      <c r="K44" s="11">
        <f t="shared" si="7"/>
        <v>27.04</v>
      </c>
      <c r="L44" s="22">
        <f t="shared" si="8"/>
        <v>44.14</v>
      </c>
      <c r="M44" s="22">
        <f t="shared" si="10"/>
        <v>6</v>
      </c>
    </row>
    <row r="45" spans="1:13">
      <c r="A45" s="11" t="s">
        <v>105</v>
      </c>
      <c r="B45" s="11" t="s">
        <v>15</v>
      </c>
      <c r="C45" s="12" t="s">
        <v>92</v>
      </c>
      <c r="D45" s="27" t="s">
        <v>93</v>
      </c>
      <c r="E45" s="11">
        <v>10</v>
      </c>
      <c r="F45" s="11" t="s">
        <v>106</v>
      </c>
      <c r="G45" s="18">
        <v>60</v>
      </c>
      <c r="H45" s="11">
        <f t="shared" si="5"/>
        <v>18</v>
      </c>
      <c r="I45" s="11">
        <v>73</v>
      </c>
      <c r="J45" s="11">
        <f t="shared" si="6"/>
        <v>65.2</v>
      </c>
      <c r="K45" s="11">
        <f t="shared" si="7"/>
        <v>26.08</v>
      </c>
      <c r="L45" s="22">
        <f t="shared" si="8"/>
        <v>44.08</v>
      </c>
      <c r="M45" s="22">
        <f t="shared" si="10"/>
        <v>7</v>
      </c>
    </row>
    <row r="46" spans="1:13">
      <c r="A46" s="11" t="s">
        <v>107</v>
      </c>
      <c r="B46" s="11" t="s">
        <v>15</v>
      </c>
      <c r="C46" s="12" t="s">
        <v>92</v>
      </c>
      <c r="D46" s="27" t="s">
        <v>93</v>
      </c>
      <c r="E46" s="11">
        <v>10</v>
      </c>
      <c r="F46" s="11" t="s">
        <v>108</v>
      </c>
      <c r="G46" s="18">
        <v>62</v>
      </c>
      <c r="H46" s="11">
        <f t="shared" si="5"/>
        <v>18.6</v>
      </c>
      <c r="I46" s="11">
        <v>62</v>
      </c>
      <c r="J46" s="11">
        <f t="shared" si="6"/>
        <v>60.8</v>
      </c>
      <c r="K46" s="11">
        <f t="shared" si="7"/>
        <v>24.32</v>
      </c>
      <c r="L46" s="22">
        <f t="shared" si="8"/>
        <v>42.92</v>
      </c>
      <c r="M46" s="22">
        <f t="shared" si="10"/>
        <v>8</v>
      </c>
    </row>
    <row r="47" spans="1:13">
      <c r="A47" s="11" t="s">
        <v>109</v>
      </c>
      <c r="B47" s="11" t="s">
        <v>15</v>
      </c>
      <c r="C47" s="12" t="s">
        <v>92</v>
      </c>
      <c r="D47" s="27" t="s">
        <v>93</v>
      </c>
      <c r="E47" s="11">
        <v>10</v>
      </c>
      <c r="F47" s="11" t="s">
        <v>110</v>
      </c>
      <c r="G47" s="18">
        <v>57</v>
      </c>
      <c r="H47" s="11">
        <f t="shared" si="5"/>
        <v>17.1</v>
      </c>
      <c r="I47" s="11">
        <v>69</v>
      </c>
      <c r="J47" s="11">
        <f t="shared" si="6"/>
        <v>63.6</v>
      </c>
      <c r="K47" s="11">
        <f t="shared" si="7"/>
        <v>25.44</v>
      </c>
      <c r="L47" s="22">
        <f t="shared" si="8"/>
        <v>42.54</v>
      </c>
      <c r="M47" s="22">
        <f t="shared" si="10"/>
        <v>9</v>
      </c>
    </row>
    <row r="48" spans="1:13">
      <c r="A48" s="11" t="s">
        <v>111</v>
      </c>
      <c r="B48" s="11" t="s">
        <v>15</v>
      </c>
      <c r="C48" s="12" t="s">
        <v>92</v>
      </c>
      <c r="D48" s="27" t="s">
        <v>93</v>
      </c>
      <c r="E48" s="11">
        <v>10</v>
      </c>
      <c r="F48" s="11" t="s">
        <v>112</v>
      </c>
      <c r="G48" s="18">
        <v>56</v>
      </c>
      <c r="H48" s="11">
        <f t="shared" si="5"/>
        <v>16.8</v>
      </c>
      <c r="I48" s="11">
        <v>65</v>
      </c>
      <c r="J48" s="11">
        <f t="shared" si="6"/>
        <v>62</v>
      </c>
      <c r="K48" s="11">
        <f t="shared" si="7"/>
        <v>24.8</v>
      </c>
      <c r="L48" s="22">
        <f t="shared" si="8"/>
        <v>41.6</v>
      </c>
      <c r="M48" s="22">
        <f t="shared" si="10"/>
        <v>10</v>
      </c>
    </row>
    <row r="49" spans="1:13">
      <c r="A49" s="11" t="s">
        <v>113</v>
      </c>
      <c r="B49" s="11" t="s">
        <v>15</v>
      </c>
      <c r="C49" s="12" t="s">
        <v>92</v>
      </c>
      <c r="D49" s="27" t="s">
        <v>93</v>
      </c>
      <c r="E49" s="11">
        <v>10</v>
      </c>
      <c r="F49" s="11" t="s">
        <v>114</v>
      </c>
      <c r="G49" s="18">
        <v>46</v>
      </c>
      <c r="H49" s="11">
        <f t="shared" si="5"/>
        <v>13.8</v>
      </c>
      <c r="I49" s="11">
        <v>81</v>
      </c>
      <c r="J49" s="11">
        <f t="shared" si="6"/>
        <v>68.4</v>
      </c>
      <c r="K49" s="11">
        <f t="shared" si="7"/>
        <v>27.36</v>
      </c>
      <c r="L49" s="22">
        <f t="shared" si="8"/>
        <v>41.16</v>
      </c>
      <c r="M49" s="22">
        <f t="shared" si="10"/>
        <v>11</v>
      </c>
    </row>
    <row r="50" spans="1:13">
      <c r="A50" s="11" t="s">
        <v>115</v>
      </c>
      <c r="B50" s="11" t="s">
        <v>15</v>
      </c>
      <c r="C50" s="12" t="s">
        <v>92</v>
      </c>
      <c r="D50" s="27" t="s">
        <v>93</v>
      </c>
      <c r="E50" s="11">
        <v>10</v>
      </c>
      <c r="F50" s="11" t="s">
        <v>116</v>
      </c>
      <c r="G50" s="18">
        <v>55</v>
      </c>
      <c r="H50" s="11">
        <f t="shared" si="5"/>
        <v>16.5</v>
      </c>
      <c r="I50" s="11">
        <v>64</v>
      </c>
      <c r="J50" s="11">
        <f t="shared" si="6"/>
        <v>61.6</v>
      </c>
      <c r="K50" s="11">
        <f t="shared" si="7"/>
        <v>24.64</v>
      </c>
      <c r="L50" s="22">
        <f t="shared" si="8"/>
        <v>41.14</v>
      </c>
      <c r="M50" s="22">
        <f t="shared" si="10"/>
        <v>12</v>
      </c>
    </row>
    <row r="51" spans="1:13">
      <c r="A51" s="11" t="s">
        <v>117</v>
      </c>
      <c r="B51" s="11" t="s">
        <v>15</v>
      </c>
      <c r="C51" s="12" t="s">
        <v>92</v>
      </c>
      <c r="D51" s="27" t="s">
        <v>93</v>
      </c>
      <c r="E51" s="11">
        <v>10</v>
      </c>
      <c r="F51" s="11" t="s">
        <v>118</v>
      </c>
      <c r="G51" s="18">
        <v>53</v>
      </c>
      <c r="H51" s="11">
        <f t="shared" si="5"/>
        <v>15.9</v>
      </c>
      <c r="I51" s="11">
        <v>66</v>
      </c>
      <c r="J51" s="11">
        <f t="shared" si="6"/>
        <v>62.4</v>
      </c>
      <c r="K51" s="11">
        <f t="shared" si="7"/>
        <v>24.96</v>
      </c>
      <c r="L51" s="22">
        <f t="shared" si="8"/>
        <v>40.86</v>
      </c>
      <c r="M51" s="22">
        <f t="shared" si="10"/>
        <v>13</v>
      </c>
    </row>
    <row r="52" spans="1:13">
      <c r="A52" s="11" t="s">
        <v>119</v>
      </c>
      <c r="B52" s="11" t="s">
        <v>15</v>
      </c>
      <c r="C52" s="12" t="s">
        <v>92</v>
      </c>
      <c r="D52" s="27" t="s">
        <v>93</v>
      </c>
      <c r="E52" s="11">
        <v>10</v>
      </c>
      <c r="F52" s="11" t="s">
        <v>120</v>
      </c>
      <c r="G52" s="18">
        <v>48</v>
      </c>
      <c r="H52" s="11">
        <f t="shared" si="5"/>
        <v>14.4</v>
      </c>
      <c r="I52" s="11">
        <v>74</v>
      </c>
      <c r="J52" s="11">
        <f t="shared" si="6"/>
        <v>65.6</v>
      </c>
      <c r="K52" s="11">
        <f t="shared" si="7"/>
        <v>26.24</v>
      </c>
      <c r="L52" s="22">
        <f t="shared" si="8"/>
        <v>40.64</v>
      </c>
      <c r="M52" s="22">
        <f t="shared" si="10"/>
        <v>14</v>
      </c>
    </row>
    <row r="53" spans="1:13">
      <c r="A53" s="11" t="s">
        <v>121</v>
      </c>
      <c r="B53" s="11" t="s">
        <v>15</v>
      </c>
      <c r="C53" s="12" t="s">
        <v>92</v>
      </c>
      <c r="D53" s="27" t="s">
        <v>93</v>
      </c>
      <c r="E53" s="11">
        <v>10</v>
      </c>
      <c r="F53" s="11" t="s">
        <v>122</v>
      </c>
      <c r="G53" s="18">
        <v>51</v>
      </c>
      <c r="H53" s="11">
        <f t="shared" si="5"/>
        <v>15.3</v>
      </c>
      <c r="I53" s="11">
        <v>63</v>
      </c>
      <c r="J53" s="11">
        <f t="shared" si="6"/>
        <v>61.2</v>
      </c>
      <c r="K53" s="11">
        <f t="shared" si="7"/>
        <v>24.48</v>
      </c>
      <c r="L53" s="22">
        <f t="shared" si="8"/>
        <v>39.78</v>
      </c>
      <c r="M53" s="22">
        <f t="shared" si="10"/>
        <v>15</v>
      </c>
    </row>
    <row r="54" spans="1:13">
      <c r="A54" s="13" t="s">
        <v>123</v>
      </c>
      <c r="B54" s="13" t="s">
        <v>15</v>
      </c>
      <c r="C54" s="14" t="s">
        <v>124</v>
      </c>
      <c r="D54" s="28" t="s">
        <v>125</v>
      </c>
      <c r="E54" s="13">
        <v>5</v>
      </c>
      <c r="F54" s="13" t="s">
        <v>126</v>
      </c>
      <c r="G54" s="19">
        <v>57</v>
      </c>
      <c r="H54" s="13">
        <f t="shared" si="5"/>
        <v>17.1</v>
      </c>
      <c r="I54" s="13">
        <v>106</v>
      </c>
      <c r="J54" s="13">
        <f t="shared" si="6"/>
        <v>78.4</v>
      </c>
      <c r="K54" s="13">
        <f t="shared" si="7"/>
        <v>31.36</v>
      </c>
      <c r="L54" s="23">
        <f t="shared" si="8"/>
        <v>48.46</v>
      </c>
      <c r="M54" s="23">
        <f>RANK(L54,$L$54:$L$61)</f>
        <v>1</v>
      </c>
    </row>
    <row r="55" spans="1:13">
      <c r="A55" s="13" t="s">
        <v>127</v>
      </c>
      <c r="B55" s="13" t="s">
        <v>15</v>
      </c>
      <c r="C55" s="14" t="s">
        <v>124</v>
      </c>
      <c r="D55" s="28" t="s">
        <v>125</v>
      </c>
      <c r="E55" s="13">
        <v>5</v>
      </c>
      <c r="F55" s="13" t="s">
        <v>128</v>
      </c>
      <c r="G55" s="19">
        <v>55</v>
      </c>
      <c r="H55" s="13">
        <f t="shared" si="5"/>
        <v>16.5</v>
      </c>
      <c r="I55" s="13">
        <v>102</v>
      </c>
      <c r="J55" s="13">
        <f t="shared" si="6"/>
        <v>76.8</v>
      </c>
      <c r="K55" s="13">
        <f t="shared" si="7"/>
        <v>30.72</v>
      </c>
      <c r="L55" s="23">
        <f t="shared" si="8"/>
        <v>47.22</v>
      </c>
      <c r="M55" s="23">
        <f t="shared" ref="M55:M61" si="11">RANK(L55,$L$54:$L$61)</f>
        <v>2</v>
      </c>
    </row>
    <row r="56" spans="1:13">
      <c r="A56" s="13" t="s">
        <v>129</v>
      </c>
      <c r="B56" s="13" t="s">
        <v>15</v>
      </c>
      <c r="C56" s="14" t="s">
        <v>124</v>
      </c>
      <c r="D56" s="28" t="s">
        <v>125</v>
      </c>
      <c r="E56" s="13">
        <v>5</v>
      </c>
      <c r="F56" s="13" t="s">
        <v>130</v>
      </c>
      <c r="G56" s="19">
        <v>48</v>
      </c>
      <c r="H56" s="13">
        <f t="shared" si="5"/>
        <v>14.4</v>
      </c>
      <c r="I56" s="13">
        <v>108</v>
      </c>
      <c r="J56" s="13">
        <f t="shared" si="6"/>
        <v>79.2</v>
      </c>
      <c r="K56" s="13">
        <f t="shared" si="7"/>
        <v>31.68</v>
      </c>
      <c r="L56" s="23">
        <f t="shared" si="8"/>
        <v>46.08</v>
      </c>
      <c r="M56" s="23">
        <f t="shared" si="11"/>
        <v>3</v>
      </c>
    </row>
    <row r="57" spans="1:13">
      <c r="A57" s="13" t="s">
        <v>131</v>
      </c>
      <c r="B57" s="13" t="s">
        <v>15</v>
      </c>
      <c r="C57" s="14" t="s">
        <v>124</v>
      </c>
      <c r="D57" s="28" t="s">
        <v>125</v>
      </c>
      <c r="E57" s="13">
        <v>5</v>
      </c>
      <c r="F57" s="13" t="s">
        <v>132</v>
      </c>
      <c r="G57" s="19">
        <v>59</v>
      </c>
      <c r="H57" s="13">
        <f t="shared" si="5"/>
        <v>17.7</v>
      </c>
      <c r="I57" s="13">
        <v>81</v>
      </c>
      <c r="J57" s="13">
        <f t="shared" si="6"/>
        <v>68.4</v>
      </c>
      <c r="K57" s="13">
        <f t="shared" si="7"/>
        <v>27.36</v>
      </c>
      <c r="L57" s="23">
        <f t="shared" si="8"/>
        <v>45.06</v>
      </c>
      <c r="M57" s="23">
        <f t="shared" si="11"/>
        <v>4</v>
      </c>
    </row>
    <row r="58" spans="1:13">
      <c r="A58" s="13" t="s">
        <v>133</v>
      </c>
      <c r="B58" s="13" t="s">
        <v>15</v>
      </c>
      <c r="C58" s="14" t="s">
        <v>124</v>
      </c>
      <c r="D58" s="28" t="s">
        <v>125</v>
      </c>
      <c r="E58" s="13">
        <v>5</v>
      </c>
      <c r="F58" s="13" t="s">
        <v>134</v>
      </c>
      <c r="G58" s="19">
        <v>58</v>
      </c>
      <c r="H58" s="13">
        <f t="shared" si="5"/>
        <v>17.4</v>
      </c>
      <c r="I58" s="13">
        <v>79</v>
      </c>
      <c r="J58" s="13">
        <f t="shared" si="6"/>
        <v>67.6</v>
      </c>
      <c r="K58" s="13">
        <f t="shared" si="7"/>
        <v>27.04</v>
      </c>
      <c r="L58" s="23">
        <f t="shared" si="8"/>
        <v>44.44</v>
      </c>
      <c r="M58" s="23">
        <f t="shared" si="11"/>
        <v>5</v>
      </c>
    </row>
    <row r="59" spans="1:13">
      <c r="A59" s="13" t="s">
        <v>135</v>
      </c>
      <c r="B59" s="13" t="s">
        <v>15</v>
      </c>
      <c r="C59" s="14" t="s">
        <v>124</v>
      </c>
      <c r="D59" s="28" t="s">
        <v>125</v>
      </c>
      <c r="E59" s="13">
        <v>5</v>
      </c>
      <c r="F59" s="13" t="s">
        <v>136</v>
      </c>
      <c r="G59" s="19">
        <v>52</v>
      </c>
      <c r="H59" s="13">
        <f t="shared" si="5"/>
        <v>15.6</v>
      </c>
      <c r="I59" s="13">
        <v>82</v>
      </c>
      <c r="J59" s="13">
        <f t="shared" si="6"/>
        <v>68.8</v>
      </c>
      <c r="K59" s="13">
        <f t="shared" si="7"/>
        <v>27.52</v>
      </c>
      <c r="L59" s="23">
        <f t="shared" si="8"/>
        <v>43.12</v>
      </c>
      <c r="M59" s="23">
        <f t="shared" si="11"/>
        <v>6</v>
      </c>
    </row>
    <row r="60" spans="1:13">
      <c r="A60" s="13" t="s">
        <v>137</v>
      </c>
      <c r="B60" s="13" t="s">
        <v>15</v>
      </c>
      <c r="C60" s="14" t="s">
        <v>124</v>
      </c>
      <c r="D60" s="28" t="s">
        <v>125</v>
      </c>
      <c r="E60" s="13">
        <v>5</v>
      </c>
      <c r="F60" s="13" t="s">
        <v>138</v>
      </c>
      <c r="G60" s="19">
        <v>58</v>
      </c>
      <c r="H60" s="13">
        <f t="shared" si="5"/>
        <v>17.4</v>
      </c>
      <c r="I60" s="13">
        <v>69</v>
      </c>
      <c r="J60" s="13">
        <f t="shared" si="6"/>
        <v>63.6</v>
      </c>
      <c r="K60" s="13">
        <f t="shared" si="7"/>
        <v>25.44</v>
      </c>
      <c r="L60" s="23">
        <f t="shared" si="8"/>
        <v>42.84</v>
      </c>
      <c r="M60" s="23">
        <f t="shared" si="11"/>
        <v>7</v>
      </c>
    </row>
    <row r="61" spans="1:13">
      <c r="A61" s="13" t="s">
        <v>139</v>
      </c>
      <c r="B61" s="13" t="s">
        <v>15</v>
      </c>
      <c r="C61" s="14" t="s">
        <v>124</v>
      </c>
      <c r="D61" s="28" t="s">
        <v>125</v>
      </c>
      <c r="E61" s="13">
        <v>5</v>
      </c>
      <c r="F61" s="13" t="s">
        <v>140</v>
      </c>
      <c r="G61" s="19">
        <v>54</v>
      </c>
      <c r="H61" s="13">
        <f t="shared" si="5"/>
        <v>16.2</v>
      </c>
      <c r="I61" s="13">
        <v>69</v>
      </c>
      <c r="J61" s="13">
        <f t="shared" si="6"/>
        <v>63.6</v>
      </c>
      <c r="K61" s="13">
        <f t="shared" si="7"/>
        <v>25.44</v>
      </c>
      <c r="L61" s="23">
        <f t="shared" si="8"/>
        <v>41.64</v>
      </c>
      <c r="M61" s="23">
        <f t="shared" si="11"/>
        <v>8</v>
      </c>
    </row>
    <row r="62" spans="1:13">
      <c r="A62" s="13" t="s">
        <v>141</v>
      </c>
      <c r="B62" s="13" t="s">
        <v>15</v>
      </c>
      <c r="C62" s="14" t="s">
        <v>142</v>
      </c>
      <c r="D62" s="28" t="s">
        <v>143</v>
      </c>
      <c r="E62" s="13">
        <v>7</v>
      </c>
      <c r="F62" s="13" t="s">
        <v>144</v>
      </c>
      <c r="G62" s="19">
        <v>61</v>
      </c>
      <c r="H62" s="13">
        <f t="shared" si="5"/>
        <v>18.3</v>
      </c>
      <c r="I62" s="13">
        <v>86</v>
      </c>
      <c r="J62" s="13">
        <f t="shared" si="6"/>
        <v>70.4</v>
      </c>
      <c r="K62" s="13">
        <f t="shared" si="7"/>
        <v>28.16</v>
      </c>
      <c r="L62" s="23">
        <f t="shared" si="8"/>
        <v>46.46</v>
      </c>
      <c r="M62" s="23">
        <f>RANK(L62,$L$62:$L$72)</f>
        <v>1</v>
      </c>
    </row>
    <row r="63" spans="1:13">
      <c r="A63" s="13" t="s">
        <v>145</v>
      </c>
      <c r="B63" s="13" t="s">
        <v>15</v>
      </c>
      <c r="C63" s="14" t="s">
        <v>142</v>
      </c>
      <c r="D63" s="28" t="s">
        <v>143</v>
      </c>
      <c r="E63" s="13">
        <v>7</v>
      </c>
      <c r="F63" s="13" t="s">
        <v>146</v>
      </c>
      <c r="G63" s="19">
        <v>67</v>
      </c>
      <c r="H63" s="13">
        <f t="shared" si="5"/>
        <v>20.1</v>
      </c>
      <c r="I63" s="13">
        <v>71</v>
      </c>
      <c r="J63" s="13">
        <f t="shared" si="6"/>
        <v>64.4</v>
      </c>
      <c r="K63" s="13">
        <f t="shared" si="7"/>
        <v>25.76</v>
      </c>
      <c r="L63" s="23">
        <f t="shared" si="8"/>
        <v>45.86</v>
      </c>
      <c r="M63" s="23">
        <f t="shared" ref="M63:M72" si="12">RANK(L63,$L$62:$L$72)</f>
        <v>2</v>
      </c>
    </row>
    <row r="64" spans="1:13">
      <c r="A64" s="13" t="s">
        <v>147</v>
      </c>
      <c r="B64" s="13" t="s">
        <v>15</v>
      </c>
      <c r="C64" s="14" t="s">
        <v>142</v>
      </c>
      <c r="D64" s="28" t="s">
        <v>143</v>
      </c>
      <c r="E64" s="13">
        <v>7</v>
      </c>
      <c r="F64" s="13" t="s">
        <v>148</v>
      </c>
      <c r="G64" s="19">
        <v>55</v>
      </c>
      <c r="H64" s="13">
        <f t="shared" si="5"/>
        <v>16.5</v>
      </c>
      <c r="I64" s="13">
        <v>79</v>
      </c>
      <c r="J64" s="13">
        <f t="shared" si="6"/>
        <v>67.6</v>
      </c>
      <c r="K64" s="13">
        <f t="shared" si="7"/>
        <v>27.04</v>
      </c>
      <c r="L64" s="23">
        <f t="shared" si="8"/>
        <v>43.54</v>
      </c>
      <c r="M64" s="23">
        <f t="shared" si="12"/>
        <v>3</v>
      </c>
    </row>
    <row r="65" spans="1:13">
      <c r="A65" s="13" t="s">
        <v>149</v>
      </c>
      <c r="B65" s="13" t="s">
        <v>15</v>
      </c>
      <c r="C65" s="14" t="s">
        <v>142</v>
      </c>
      <c r="D65" s="28" t="s">
        <v>143</v>
      </c>
      <c r="E65" s="13">
        <v>7</v>
      </c>
      <c r="F65" s="13" t="s">
        <v>150</v>
      </c>
      <c r="G65" s="19">
        <v>55</v>
      </c>
      <c r="H65" s="13">
        <f t="shared" si="5"/>
        <v>16.5</v>
      </c>
      <c r="I65" s="13">
        <v>64</v>
      </c>
      <c r="J65" s="13">
        <f t="shared" si="6"/>
        <v>61.6</v>
      </c>
      <c r="K65" s="13">
        <f t="shared" si="7"/>
        <v>24.64</v>
      </c>
      <c r="L65" s="23">
        <f t="shared" si="8"/>
        <v>41.14</v>
      </c>
      <c r="M65" s="23">
        <f t="shared" si="12"/>
        <v>4</v>
      </c>
    </row>
    <row r="66" spans="1:13">
      <c r="A66" s="13" t="s">
        <v>151</v>
      </c>
      <c r="B66" s="13" t="s">
        <v>15</v>
      </c>
      <c r="C66" s="14" t="s">
        <v>142</v>
      </c>
      <c r="D66" s="28" t="s">
        <v>143</v>
      </c>
      <c r="E66" s="13">
        <v>7</v>
      </c>
      <c r="F66" s="13" t="s">
        <v>152</v>
      </c>
      <c r="G66" s="19">
        <v>48</v>
      </c>
      <c r="H66" s="13">
        <f t="shared" si="5"/>
        <v>14.4</v>
      </c>
      <c r="I66" s="13">
        <v>76</v>
      </c>
      <c r="J66" s="13">
        <f t="shared" si="6"/>
        <v>66.4</v>
      </c>
      <c r="K66" s="13">
        <f t="shared" si="7"/>
        <v>26.56</v>
      </c>
      <c r="L66" s="23">
        <f t="shared" si="8"/>
        <v>40.96</v>
      </c>
      <c r="M66" s="23">
        <f t="shared" si="12"/>
        <v>5</v>
      </c>
    </row>
    <row r="67" spans="1:13">
      <c r="A67" s="13" t="s">
        <v>153</v>
      </c>
      <c r="B67" s="13" t="s">
        <v>15</v>
      </c>
      <c r="C67" s="14" t="s">
        <v>142</v>
      </c>
      <c r="D67" s="28" t="s">
        <v>143</v>
      </c>
      <c r="E67" s="13">
        <v>7</v>
      </c>
      <c r="F67" s="13" t="s">
        <v>154</v>
      </c>
      <c r="G67" s="19">
        <v>54</v>
      </c>
      <c r="H67" s="13">
        <f t="shared" si="5"/>
        <v>16.2</v>
      </c>
      <c r="I67" s="13">
        <v>62</v>
      </c>
      <c r="J67" s="13">
        <f t="shared" si="6"/>
        <v>60.8</v>
      </c>
      <c r="K67" s="13">
        <f t="shared" si="7"/>
        <v>24.32</v>
      </c>
      <c r="L67" s="23">
        <f t="shared" si="8"/>
        <v>40.52</v>
      </c>
      <c r="M67" s="23">
        <f t="shared" si="12"/>
        <v>6</v>
      </c>
    </row>
    <row r="68" spans="1:13">
      <c r="A68" s="13" t="s">
        <v>155</v>
      </c>
      <c r="B68" s="13" t="s">
        <v>15</v>
      </c>
      <c r="C68" s="14" t="s">
        <v>142</v>
      </c>
      <c r="D68" s="28" t="s">
        <v>143</v>
      </c>
      <c r="E68" s="13">
        <v>7</v>
      </c>
      <c r="F68" s="13" t="s">
        <v>156</v>
      </c>
      <c r="G68" s="19">
        <v>49</v>
      </c>
      <c r="H68" s="13">
        <f t="shared" si="5"/>
        <v>14.7</v>
      </c>
      <c r="I68" s="13">
        <v>70</v>
      </c>
      <c r="J68" s="13">
        <f t="shared" si="6"/>
        <v>64</v>
      </c>
      <c r="K68" s="13">
        <f t="shared" si="7"/>
        <v>25.6</v>
      </c>
      <c r="L68" s="23">
        <f t="shared" si="8"/>
        <v>40.3</v>
      </c>
      <c r="M68" s="23">
        <f t="shared" si="12"/>
        <v>7</v>
      </c>
    </row>
    <row r="69" spans="1:13">
      <c r="A69" s="13" t="s">
        <v>157</v>
      </c>
      <c r="B69" s="13" t="s">
        <v>15</v>
      </c>
      <c r="C69" s="14" t="s">
        <v>142</v>
      </c>
      <c r="D69" s="28" t="s">
        <v>143</v>
      </c>
      <c r="E69" s="13">
        <v>7</v>
      </c>
      <c r="F69" s="13" t="s">
        <v>158</v>
      </c>
      <c r="G69" s="19">
        <v>50</v>
      </c>
      <c r="H69" s="13">
        <f t="shared" si="5"/>
        <v>15</v>
      </c>
      <c r="I69" s="13">
        <v>62</v>
      </c>
      <c r="J69" s="13">
        <f t="shared" si="6"/>
        <v>60.8</v>
      </c>
      <c r="K69" s="13">
        <f t="shared" si="7"/>
        <v>24.32</v>
      </c>
      <c r="L69" s="23">
        <f t="shared" si="8"/>
        <v>39.32</v>
      </c>
      <c r="M69" s="23">
        <f t="shared" si="12"/>
        <v>8</v>
      </c>
    </row>
    <row r="70" spans="1:13">
      <c r="A70" s="13" t="s">
        <v>159</v>
      </c>
      <c r="B70" s="13" t="s">
        <v>15</v>
      </c>
      <c r="C70" s="14" t="s">
        <v>142</v>
      </c>
      <c r="D70" s="28" t="s">
        <v>143</v>
      </c>
      <c r="E70" s="13">
        <v>7</v>
      </c>
      <c r="F70" s="13" t="s">
        <v>160</v>
      </c>
      <c r="G70" s="19">
        <v>49</v>
      </c>
      <c r="H70" s="13">
        <f t="shared" si="5"/>
        <v>14.7</v>
      </c>
      <c r="I70" s="13">
        <v>62</v>
      </c>
      <c r="J70" s="13">
        <f t="shared" si="6"/>
        <v>60.8</v>
      </c>
      <c r="K70" s="13">
        <f t="shared" si="7"/>
        <v>24.32</v>
      </c>
      <c r="L70" s="23">
        <f t="shared" si="8"/>
        <v>39.02</v>
      </c>
      <c r="M70" s="23">
        <f t="shared" si="12"/>
        <v>9</v>
      </c>
    </row>
    <row r="71" spans="1:13">
      <c r="A71" s="13" t="s">
        <v>161</v>
      </c>
      <c r="B71" s="13" t="s">
        <v>15</v>
      </c>
      <c r="C71" s="14" t="s">
        <v>142</v>
      </c>
      <c r="D71" s="28" t="s">
        <v>143</v>
      </c>
      <c r="E71" s="13">
        <v>7</v>
      </c>
      <c r="F71" s="13" t="s">
        <v>162</v>
      </c>
      <c r="G71" s="19">
        <v>49</v>
      </c>
      <c r="H71" s="13">
        <f t="shared" si="5"/>
        <v>14.7</v>
      </c>
      <c r="I71" s="13">
        <v>61</v>
      </c>
      <c r="J71" s="13">
        <f t="shared" si="6"/>
        <v>60.4</v>
      </c>
      <c r="K71" s="13">
        <f t="shared" si="7"/>
        <v>24.16</v>
      </c>
      <c r="L71" s="23">
        <f t="shared" si="8"/>
        <v>38.86</v>
      </c>
      <c r="M71" s="23">
        <f t="shared" si="12"/>
        <v>10</v>
      </c>
    </row>
    <row r="72" spans="1:13">
      <c r="A72" s="13" t="s">
        <v>163</v>
      </c>
      <c r="B72" s="13" t="s">
        <v>15</v>
      </c>
      <c r="C72" s="14" t="s">
        <v>142</v>
      </c>
      <c r="D72" s="28" t="s">
        <v>143</v>
      </c>
      <c r="E72" s="13">
        <v>7</v>
      </c>
      <c r="F72" s="13" t="s">
        <v>164</v>
      </c>
      <c r="G72" s="19">
        <v>46</v>
      </c>
      <c r="H72" s="13">
        <f t="shared" si="5"/>
        <v>13.8</v>
      </c>
      <c r="I72" s="13">
        <v>64</v>
      </c>
      <c r="J72" s="13">
        <f t="shared" si="6"/>
        <v>61.6</v>
      </c>
      <c r="K72" s="13">
        <f t="shared" si="7"/>
        <v>24.64</v>
      </c>
      <c r="L72" s="23">
        <f t="shared" si="8"/>
        <v>38.44</v>
      </c>
      <c r="M72" s="23">
        <f t="shared" si="12"/>
        <v>11</v>
      </c>
    </row>
    <row r="73" spans="1:13">
      <c r="A73" s="13" t="s">
        <v>165</v>
      </c>
      <c r="B73" s="13" t="s">
        <v>15</v>
      </c>
      <c r="C73" s="14" t="s">
        <v>166</v>
      </c>
      <c r="D73" s="28" t="s">
        <v>167</v>
      </c>
      <c r="E73" s="13">
        <v>4</v>
      </c>
      <c r="F73" s="13" t="s">
        <v>168</v>
      </c>
      <c r="G73" s="19">
        <v>58</v>
      </c>
      <c r="H73" s="13">
        <f t="shared" si="5"/>
        <v>17.4</v>
      </c>
      <c r="I73" s="13">
        <v>72</v>
      </c>
      <c r="J73" s="13">
        <f t="shared" si="6"/>
        <v>64.8</v>
      </c>
      <c r="K73" s="13">
        <f t="shared" si="7"/>
        <v>25.92</v>
      </c>
      <c r="L73" s="23">
        <f t="shared" si="8"/>
        <v>43.32</v>
      </c>
      <c r="M73" s="23">
        <f t="shared" ref="M73:M78" si="13">RANK(L73,$L$73:$L$78)</f>
        <v>1</v>
      </c>
    </row>
    <row r="74" spans="1:13">
      <c r="A74" s="13" t="s">
        <v>169</v>
      </c>
      <c r="B74" s="13" t="s">
        <v>15</v>
      </c>
      <c r="C74" s="14" t="s">
        <v>166</v>
      </c>
      <c r="D74" s="28" t="s">
        <v>167</v>
      </c>
      <c r="E74" s="13">
        <v>4</v>
      </c>
      <c r="F74" s="13" t="s">
        <v>170</v>
      </c>
      <c r="G74" s="19">
        <v>54</v>
      </c>
      <c r="H74" s="13">
        <f t="shared" si="5"/>
        <v>16.2</v>
      </c>
      <c r="I74" s="13">
        <v>79</v>
      </c>
      <c r="J74" s="13">
        <f t="shared" si="6"/>
        <v>67.6</v>
      </c>
      <c r="K74" s="13">
        <f t="shared" si="7"/>
        <v>27.04</v>
      </c>
      <c r="L74" s="23">
        <f t="shared" si="8"/>
        <v>43.24</v>
      </c>
      <c r="M74" s="23">
        <f t="shared" si="13"/>
        <v>2</v>
      </c>
    </row>
    <row r="75" spans="1:13">
      <c r="A75" s="13" t="s">
        <v>171</v>
      </c>
      <c r="B75" s="13" t="s">
        <v>15</v>
      </c>
      <c r="C75" s="14" t="s">
        <v>166</v>
      </c>
      <c r="D75" s="28" t="s">
        <v>167</v>
      </c>
      <c r="E75" s="13">
        <v>4</v>
      </c>
      <c r="F75" s="13" t="s">
        <v>172</v>
      </c>
      <c r="G75" s="19">
        <v>57</v>
      </c>
      <c r="H75" s="13">
        <f t="shared" si="5"/>
        <v>17.1</v>
      </c>
      <c r="I75" s="13">
        <v>71</v>
      </c>
      <c r="J75" s="13">
        <f t="shared" si="6"/>
        <v>64.4</v>
      </c>
      <c r="K75" s="13">
        <f t="shared" si="7"/>
        <v>25.76</v>
      </c>
      <c r="L75" s="23">
        <f t="shared" si="8"/>
        <v>42.86</v>
      </c>
      <c r="M75" s="23">
        <f t="shared" si="13"/>
        <v>3</v>
      </c>
    </row>
    <row r="76" spans="1:13">
      <c r="A76" s="13" t="s">
        <v>173</v>
      </c>
      <c r="B76" s="13" t="s">
        <v>15</v>
      </c>
      <c r="C76" s="14" t="s">
        <v>166</v>
      </c>
      <c r="D76" s="28" t="s">
        <v>167</v>
      </c>
      <c r="E76" s="13">
        <v>4</v>
      </c>
      <c r="F76" s="13" t="s">
        <v>174</v>
      </c>
      <c r="G76" s="19">
        <v>51</v>
      </c>
      <c r="H76" s="13">
        <f t="shared" si="5"/>
        <v>15.3</v>
      </c>
      <c r="I76" s="13">
        <v>76</v>
      </c>
      <c r="J76" s="13">
        <f t="shared" si="6"/>
        <v>66.4</v>
      </c>
      <c r="K76" s="13">
        <f t="shared" si="7"/>
        <v>26.56</v>
      </c>
      <c r="L76" s="23">
        <f t="shared" si="8"/>
        <v>41.86</v>
      </c>
      <c r="M76" s="23">
        <f t="shared" si="13"/>
        <v>4</v>
      </c>
    </row>
    <row r="77" spans="1:13">
      <c r="A77" s="13" t="s">
        <v>175</v>
      </c>
      <c r="B77" s="13" t="s">
        <v>15</v>
      </c>
      <c r="C77" s="14" t="s">
        <v>166</v>
      </c>
      <c r="D77" s="28" t="s">
        <v>167</v>
      </c>
      <c r="E77" s="13">
        <v>4</v>
      </c>
      <c r="F77" s="13" t="s">
        <v>176</v>
      </c>
      <c r="G77" s="19">
        <v>50</v>
      </c>
      <c r="H77" s="13">
        <f t="shared" si="5"/>
        <v>15</v>
      </c>
      <c r="I77" s="13">
        <v>69</v>
      </c>
      <c r="J77" s="13">
        <f t="shared" si="6"/>
        <v>63.6</v>
      </c>
      <c r="K77" s="13">
        <f t="shared" si="7"/>
        <v>25.44</v>
      </c>
      <c r="L77" s="23">
        <f t="shared" si="8"/>
        <v>40.44</v>
      </c>
      <c r="M77" s="23">
        <f t="shared" si="13"/>
        <v>5</v>
      </c>
    </row>
    <row r="78" spans="1:13">
      <c r="A78" s="13" t="s">
        <v>177</v>
      </c>
      <c r="B78" s="13" t="s">
        <v>15</v>
      </c>
      <c r="C78" s="14" t="s">
        <v>166</v>
      </c>
      <c r="D78" s="28" t="s">
        <v>167</v>
      </c>
      <c r="E78" s="13">
        <v>4</v>
      </c>
      <c r="F78" s="13" t="s">
        <v>178</v>
      </c>
      <c r="G78" s="19">
        <v>49</v>
      </c>
      <c r="H78" s="13">
        <f t="shared" si="5"/>
        <v>14.7</v>
      </c>
      <c r="I78" s="13">
        <v>68</v>
      </c>
      <c r="J78" s="13">
        <f t="shared" si="6"/>
        <v>63.2</v>
      </c>
      <c r="K78" s="13">
        <f t="shared" si="7"/>
        <v>25.28</v>
      </c>
      <c r="L78" s="23">
        <f t="shared" si="8"/>
        <v>39.98</v>
      </c>
      <c r="M78" s="23">
        <f t="shared" si="13"/>
        <v>6</v>
      </c>
    </row>
    <row r="79" spans="1:13">
      <c r="A79" s="11" t="s">
        <v>179</v>
      </c>
      <c r="B79" s="11" t="s">
        <v>15</v>
      </c>
      <c r="C79" s="12" t="s">
        <v>180</v>
      </c>
      <c r="D79" s="27" t="s">
        <v>181</v>
      </c>
      <c r="E79" s="11">
        <v>4</v>
      </c>
      <c r="F79" s="11" t="s">
        <v>182</v>
      </c>
      <c r="G79" s="18">
        <v>59</v>
      </c>
      <c r="H79" s="11">
        <f t="shared" si="5"/>
        <v>17.7</v>
      </c>
      <c r="I79" s="11">
        <v>100</v>
      </c>
      <c r="J79" s="11">
        <f t="shared" si="6"/>
        <v>76</v>
      </c>
      <c r="K79" s="11">
        <f t="shared" si="7"/>
        <v>30.4</v>
      </c>
      <c r="L79" s="22">
        <f t="shared" si="8"/>
        <v>48.1</v>
      </c>
      <c r="M79" s="22">
        <f t="shared" ref="M79:M84" si="14">RANK(L79,$L$79:$L$84)</f>
        <v>1</v>
      </c>
    </row>
    <row r="80" spans="1:13">
      <c r="A80" s="11" t="s">
        <v>183</v>
      </c>
      <c r="B80" s="11" t="s">
        <v>15</v>
      </c>
      <c r="C80" s="12" t="s">
        <v>180</v>
      </c>
      <c r="D80" s="27" t="s">
        <v>181</v>
      </c>
      <c r="E80" s="11">
        <v>4</v>
      </c>
      <c r="F80" s="11" t="s">
        <v>184</v>
      </c>
      <c r="G80" s="18">
        <v>55</v>
      </c>
      <c r="H80" s="11">
        <f t="shared" si="5"/>
        <v>16.5</v>
      </c>
      <c r="I80" s="11">
        <v>106</v>
      </c>
      <c r="J80" s="11">
        <f t="shared" si="6"/>
        <v>78.4</v>
      </c>
      <c r="K80" s="11">
        <f t="shared" si="7"/>
        <v>31.36</v>
      </c>
      <c r="L80" s="22">
        <f t="shared" si="8"/>
        <v>47.86</v>
      </c>
      <c r="M80" s="22">
        <f t="shared" si="14"/>
        <v>2</v>
      </c>
    </row>
    <row r="81" spans="1:13">
      <c r="A81" s="11" t="s">
        <v>185</v>
      </c>
      <c r="B81" s="11" t="s">
        <v>15</v>
      </c>
      <c r="C81" s="12" t="s">
        <v>180</v>
      </c>
      <c r="D81" s="27" t="s">
        <v>181</v>
      </c>
      <c r="E81" s="11">
        <v>4</v>
      </c>
      <c r="F81" s="11" t="s">
        <v>186</v>
      </c>
      <c r="G81" s="18">
        <v>60</v>
      </c>
      <c r="H81" s="11">
        <f t="shared" si="5"/>
        <v>18</v>
      </c>
      <c r="I81" s="11">
        <v>86</v>
      </c>
      <c r="J81" s="11">
        <f t="shared" si="6"/>
        <v>70.4</v>
      </c>
      <c r="K81" s="11">
        <f t="shared" si="7"/>
        <v>28.16</v>
      </c>
      <c r="L81" s="22">
        <f t="shared" si="8"/>
        <v>46.16</v>
      </c>
      <c r="M81" s="22">
        <f t="shared" si="14"/>
        <v>3</v>
      </c>
    </row>
    <row r="82" spans="1:13">
      <c r="A82" s="11" t="s">
        <v>187</v>
      </c>
      <c r="B82" s="11" t="s">
        <v>15</v>
      </c>
      <c r="C82" s="12" t="s">
        <v>180</v>
      </c>
      <c r="D82" s="27" t="s">
        <v>181</v>
      </c>
      <c r="E82" s="11">
        <v>4</v>
      </c>
      <c r="F82" s="11" t="s">
        <v>188</v>
      </c>
      <c r="G82" s="18">
        <v>59</v>
      </c>
      <c r="H82" s="11">
        <f t="shared" si="5"/>
        <v>17.7</v>
      </c>
      <c r="I82" s="11">
        <v>69</v>
      </c>
      <c r="J82" s="11">
        <f t="shared" si="6"/>
        <v>63.6</v>
      </c>
      <c r="K82" s="11">
        <f t="shared" si="7"/>
        <v>25.44</v>
      </c>
      <c r="L82" s="22">
        <f t="shared" si="8"/>
        <v>43.14</v>
      </c>
      <c r="M82" s="22">
        <f t="shared" si="14"/>
        <v>4</v>
      </c>
    </row>
    <row r="83" spans="1:13">
      <c r="A83" s="11" t="s">
        <v>189</v>
      </c>
      <c r="B83" s="11" t="s">
        <v>15</v>
      </c>
      <c r="C83" s="12" t="s">
        <v>180</v>
      </c>
      <c r="D83" s="27" t="s">
        <v>181</v>
      </c>
      <c r="E83" s="11">
        <v>4</v>
      </c>
      <c r="F83" s="11" t="s">
        <v>190</v>
      </c>
      <c r="G83" s="18">
        <v>61</v>
      </c>
      <c r="H83" s="11">
        <f t="shared" si="5"/>
        <v>18.3</v>
      </c>
      <c r="I83" s="11">
        <v>61</v>
      </c>
      <c r="J83" s="11">
        <f t="shared" si="6"/>
        <v>60.4</v>
      </c>
      <c r="K83" s="11">
        <f t="shared" si="7"/>
        <v>24.16</v>
      </c>
      <c r="L83" s="22">
        <f t="shared" si="8"/>
        <v>42.46</v>
      </c>
      <c r="M83" s="22">
        <f t="shared" si="14"/>
        <v>5</v>
      </c>
    </row>
    <row r="84" spans="1:13">
      <c r="A84" s="11" t="s">
        <v>191</v>
      </c>
      <c r="B84" s="11" t="s">
        <v>15</v>
      </c>
      <c r="C84" s="12" t="s">
        <v>180</v>
      </c>
      <c r="D84" s="27" t="s">
        <v>181</v>
      </c>
      <c r="E84" s="11">
        <v>4</v>
      </c>
      <c r="F84" s="11" t="s">
        <v>192</v>
      </c>
      <c r="G84" s="18">
        <v>54</v>
      </c>
      <c r="H84" s="11">
        <f t="shared" si="5"/>
        <v>16.2</v>
      </c>
      <c r="I84" s="11">
        <v>61</v>
      </c>
      <c r="J84" s="11">
        <f t="shared" si="6"/>
        <v>60.4</v>
      </c>
      <c r="K84" s="11">
        <f t="shared" si="7"/>
        <v>24.16</v>
      </c>
      <c r="L84" s="22">
        <f t="shared" si="8"/>
        <v>40.36</v>
      </c>
      <c r="M84" s="22">
        <f t="shared" si="14"/>
        <v>6</v>
      </c>
    </row>
    <row r="85" spans="1:13">
      <c r="A85" s="13" t="s">
        <v>193</v>
      </c>
      <c r="B85" s="13" t="s">
        <v>15</v>
      </c>
      <c r="C85" s="14" t="s">
        <v>194</v>
      </c>
      <c r="D85" s="28" t="s">
        <v>195</v>
      </c>
      <c r="E85" s="13">
        <v>2</v>
      </c>
      <c r="F85" s="13" t="s">
        <v>196</v>
      </c>
      <c r="G85" s="13">
        <v>59</v>
      </c>
      <c r="H85" s="13">
        <f t="shared" si="5"/>
        <v>17.7</v>
      </c>
      <c r="I85" s="13">
        <v>112</v>
      </c>
      <c r="J85" s="13">
        <f t="shared" si="6"/>
        <v>80.8</v>
      </c>
      <c r="K85" s="13">
        <f t="shared" si="7"/>
        <v>32.32</v>
      </c>
      <c r="L85" s="23">
        <f t="shared" si="8"/>
        <v>50.02</v>
      </c>
      <c r="M85" s="23">
        <f>RANK(L85,$L$85:$L$87)</f>
        <v>1</v>
      </c>
    </row>
    <row r="86" spans="1:13">
      <c r="A86" s="13" t="s">
        <v>197</v>
      </c>
      <c r="B86" s="13" t="s">
        <v>15</v>
      </c>
      <c r="C86" s="14" t="s">
        <v>194</v>
      </c>
      <c r="D86" s="28" t="s">
        <v>195</v>
      </c>
      <c r="E86" s="13">
        <v>2</v>
      </c>
      <c r="F86" s="13" t="s">
        <v>198</v>
      </c>
      <c r="G86" s="13">
        <v>47</v>
      </c>
      <c r="H86" s="13">
        <f t="shared" si="5"/>
        <v>14.1</v>
      </c>
      <c r="I86" s="13">
        <v>95</v>
      </c>
      <c r="J86" s="13">
        <f t="shared" si="6"/>
        <v>74</v>
      </c>
      <c r="K86" s="13">
        <f t="shared" si="7"/>
        <v>29.6</v>
      </c>
      <c r="L86" s="23">
        <f t="shared" si="8"/>
        <v>43.7</v>
      </c>
      <c r="M86" s="23">
        <f>RANK(L86,$L$85:$L$87)</f>
        <v>2</v>
      </c>
    </row>
    <row r="87" spans="1:13">
      <c r="A87" s="13" t="s">
        <v>199</v>
      </c>
      <c r="B87" s="13" t="s">
        <v>15</v>
      </c>
      <c r="C87" s="14" t="s">
        <v>194</v>
      </c>
      <c r="D87" s="28" t="s">
        <v>195</v>
      </c>
      <c r="E87" s="13">
        <v>2</v>
      </c>
      <c r="F87" s="13" t="s">
        <v>200</v>
      </c>
      <c r="G87" s="13">
        <v>49</v>
      </c>
      <c r="H87" s="13">
        <f t="shared" si="5"/>
        <v>14.7</v>
      </c>
      <c r="I87" s="13">
        <v>91</v>
      </c>
      <c r="J87" s="13">
        <f t="shared" si="6"/>
        <v>72.4</v>
      </c>
      <c r="K87" s="13">
        <f t="shared" si="7"/>
        <v>28.96</v>
      </c>
      <c r="L87" s="23">
        <f t="shared" si="8"/>
        <v>43.66</v>
      </c>
      <c r="M87" s="23">
        <f>RANK(L87,$L$85:$L$87)</f>
        <v>3</v>
      </c>
    </row>
    <row r="88" spans="1:13">
      <c r="A88" s="9" t="s">
        <v>201</v>
      </c>
      <c r="B88" s="9" t="s">
        <v>202</v>
      </c>
      <c r="C88" s="10" t="s">
        <v>16</v>
      </c>
      <c r="D88" s="9" t="s">
        <v>203</v>
      </c>
      <c r="E88" s="9">
        <v>7</v>
      </c>
      <c r="F88" s="9" t="s">
        <v>204</v>
      </c>
      <c r="G88" s="17">
        <v>59</v>
      </c>
      <c r="H88" s="24">
        <f t="shared" ref="H88:H96" si="15">IF(G88&gt;=40,G88*0.3,"不合格")</f>
        <v>17.7</v>
      </c>
      <c r="I88" s="24">
        <v>90</v>
      </c>
      <c r="J88" s="24">
        <f t="shared" ref="J88:J96" si="16">IF(I88&gt;=60,60+(I88-60)*0.4,"不合格")</f>
        <v>72</v>
      </c>
      <c r="K88" s="24">
        <f t="shared" ref="K88:K96" si="17">J88*0.4</f>
        <v>28.8</v>
      </c>
      <c r="L88" s="25">
        <f t="shared" ref="L88:L96" si="18">H88+K88</f>
        <v>46.5</v>
      </c>
      <c r="M88" s="25">
        <f>RANK(L88,$L$88:$L$96)</f>
        <v>1</v>
      </c>
    </row>
    <row r="89" spans="1:13">
      <c r="A89" s="9" t="s">
        <v>205</v>
      </c>
      <c r="B89" s="9" t="s">
        <v>202</v>
      </c>
      <c r="C89" s="10" t="s">
        <v>16</v>
      </c>
      <c r="D89" s="9" t="s">
        <v>203</v>
      </c>
      <c r="E89" s="9">
        <v>7</v>
      </c>
      <c r="F89" s="9" t="s">
        <v>206</v>
      </c>
      <c r="G89" s="17">
        <v>67</v>
      </c>
      <c r="H89" s="24">
        <f t="shared" si="15"/>
        <v>20.1</v>
      </c>
      <c r="I89" s="24">
        <v>68</v>
      </c>
      <c r="J89" s="24">
        <f t="shared" si="16"/>
        <v>63.2</v>
      </c>
      <c r="K89" s="24">
        <f t="shared" si="17"/>
        <v>25.28</v>
      </c>
      <c r="L89" s="25">
        <f t="shared" si="18"/>
        <v>45.38</v>
      </c>
      <c r="M89" s="25">
        <f t="shared" ref="M89:M96" si="19">RANK(L89,$L$88:$L$96)</f>
        <v>2</v>
      </c>
    </row>
    <row r="90" spans="1:13">
      <c r="A90" s="9" t="s">
        <v>207</v>
      </c>
      <c r="B90" s="9" t="s">
        <v>202</v>
      </c>
      <c r="C90" s="10" t="s">
        <v>16</v>
      </c>
      <c r="D90" s="9" t="s">
        <v>203</v>
      </c>
      <c r="E90" s="9">
        <v>7</v>
      </c>
      <c r="F90" s="9" t="s">
        <v>208</v>
      </c>
      <c r="G90" s="17">
        <v>56</v>
      </c>
      <c r="H90" s="24">
        <f t="shared" si="15"/>
        <v>16.8</v>
      </c>
      <c r="I90" s="24">
        <v>86</v>
      </c>
      <c r="J90" s="24">
        <f t="shared" si="16"/>
        <v>70.4</v>
      </c>
      <c r="K90" s="24">
        <f t="shared" si="17"/>
        <v>28.16</v>
      </c>
      <c r="L90" s="25">
        <f t="shared" si="18"/>
        <v>44.96</v>
      </c>
      <c r="M90" s="25">
        <f t="shared" si="19"/>
        <v>3</v>
      </c>
    </row>
    <row r="91" spans="1:13">
      <c r="A91" s="9" t="s">
        <v>209</v>
      </c>
      <c r="B91" s="9" t="s">
        <v>202</v>
      </c>
      <c r="C91" s="10" t="s">
        <v>16</v>
      </c>
      <c r="D91" s="9" t="s">
        <v>203</v>
      </c>
      <c r="E91" s="9">
        <v>7</v>
      </c>
      <c r="F91" s="9" t="s">
        <v>210</v>
      </c>
      <c r="G91" s="17">
        <v>64</v>
      </c>
      <c r="H91" s="24">
        <f t="shared" si="15"/>
        <v>19.2</v>
      </c>
      <c r="I91" s="24">
        <v>64</v>
      </c>
      <c r="J91" s="24">
        <f t="shared" si="16"/>
        <v>61.6</v>
      </c>
      <c r="K91" s="24">
        <f t="shared" si="17"/>
        <v>24.64</v>
      </c>
      <c r="L91" s="25">
        <f t="shared" si="18"/>
        <v>43.84</v>
      </c>
      <c r="M91" s="25">
        <f t="shared" si="19"/>
        <v>4</v>
      </c>
    </row>
    <row r="92" spans="1:13">
      <c r="A92" s="9" t="s">
        <v>211</v>
      </c>
      <c r="B92" s="9" t="s">
        <v>202</v>
      </c>
      <c r="C92" s="10" t="s">
        <v>16</v>
      </c>
      <c r="D92" s="9" t="s">
        <v>203</v>
      </c>
      <c r="E92" s="9">
        <v>7</v>
      </c>
      <c r="F92" s="9" t="s">
        <v>212</v>
      </c>
      <c r="G92" s="17">
        <v>61</v>
      </c>
      <c r="H92" s="24">
        <f t="shared" si="15"/>
        <v>18.3</v>
      </c>
      <c r="I92" s="24">
        <v>68</v>
      </c>
      <c r="J92" s="24">
        <f t="shared" si="16"/>
        <v>63.2</v>
      </c>
      <c r="K92" s="24">
        <f t="shared" si="17"/>
        <v>25.28</v>
      </c>
      <c r="L92" s="25">
        <f t="shared" si="18"/>
        <v>43.58</v>
      </c>
      <c r="M92" s="25">
        <f t="shared" si="19"/>
        <v>5</v>
      </c>
    </row>
    <row r="93" spans="1:13">
      <c r="A93" s="9" t="s">
        <v>213</v>
      </c>
      <c r="B93" s="9" t="s">
        <v>202</v>
      </c>
      <c r="C93" s="10" t="s">
        <v>16</v>
      </c>
      <c r="D93" s="9" t="s">
        <v>203</v>
      </c>
      <c r="E93" s="9">
        <v>7</v>
      </c>
      <c r="F93" s="9" t="s">
        <v>214</v>
      </c>
      <c r="G93" s="17">
        <v>64</v>
      </c>
      <c r="H93" s="24">
        <f t="shared" si="15"/>
        <v>19.2</v>
      </c>
      <c r="I93" s="24">
        <v>61</v>
      </c>
      <c r="J93" s="24">
        <f t="shared" si="16"/>
        <v>60.4</v>
      </c>
      <c r="K93" s="24">
        <f t="shared" si="17"/>
        <v>24.16</v>
      </c>
      <c r="L93" s="25">
        <f t="shared" si="18"/>
        <v>43.36</v>
      </c>
      <c r="M93" s="25">
        <f t="shared" si="19"/>
        <v>6</v>
      </c>
    </row>
    <row r="94" spans="1:13">
      <c r="A94" s="9" t="s">
        <v>215</v>
      </c>
      <c r="B94" s="9" t="s">
        <v>202</v>
      </c>
      <c r="C94" s="10" t="s">
        <v>16</v>
      </c>
      <c r="D94" s="9" t="s">
        <v>203</v>
      </c>
      <c r="E94" s="9">
        <v>7</v>
      </c>
      <c r="F94" s="9" t="s">
        <v>216</v>
      </c>
      <c r="G94" s="17">
        <v>61</v>
      </c>
      <c r="H94" s="24">
        <f t="shared" si="15"/>
        <v>18.3</v>
      </c>
      <c r="I94" s="24">
        <v>60</v>
      </c>
      <c r="J94" s="24">
        <f t="shared" si="16"/>
        <v>60</v>
      </c>
      <c r="K94" s="24">
        <f t="shared" si="17"/>
        <v>24</v>
      </c>
      <c r="L94" s="25">
        <f t="shared" si="18"/>
        <v>42.3</v>
      </c>
      <c r="M94" s="25">
        <f t="shared" si="19"/>
        <v>7</v>
      </c>
    </row>
    <row r="95" spans="1:13">
      <c r="A95" s="9" t="s">
        <v>217</v>
      </c>
      <c r="B95" s="9" t="s">
        <v>202</v>
      </c>
      <c r="C95" s="10" t="s">
        <v>16</v>
      </c>
      <c r="D95" s="9" t="s">
        <v>203</v>
      </c>
      <c r="E95" s="9">
        <v>7</v>
      </c>
      <c r="F95" s="9" t="s">
        <v>218</v>
      </c>
      <c r="G95" s="17">
        <v>47</v>
      </c>
      <c r="H95" s="24">
        <f t="shared" si="15"/>
        <v>14.1</v>
      </c>
      <c r="I95" s="24">
        <v>67</v>
      </c>
      <c r="J95" s="24">
        <f t="shared" si="16"/>
        <v>62.8</v>
      </c>
      <c r="K95" s="24">
        <f t="shared" si="17"/>
        <v>25.12</v>
      </c>
      <c r="L95" s="25">
        <f t="shared" si="18"/>
        <v>39.22</v>
      </c>
      <c r="M95" s="25">
        <f t="shared" si="19"/>
        <v>8</v>
      </c>
    </row>
    <row r="96" spans="1:13">
      <c r="A96" s="9" t="s">
        <v>219</v>
      </c>
      <c r="B96" s="9" t="s">
        <v>202</v>
      </c>
      <c r="C96" s="10" t="s">
        <v>16</v>
      </c>
      <c r="D96" s="9" t="s">
        <v>203</v>
      </c>
      <c r="E96" s="9">
        <v>7</v>
      </c>
      <c r="F96" s="9" t="s">
        <v>220</v>
      </c>
      <c r="G96" s="17">
        <v>43</v>
      </c>
      <c r="H96" s="24">
        <f t="shared" si="15"/>
        <v>12.9</v>
      </c>
      <c r="I96" s="24">
        <v>67</v>
      </c>
      <c r="J96" s="24">
        <f t="shared" si="16"/>
        <v>62.8</v>
      </c>
      <c r="K96" s="24">
        <f t="shared" si="17"/>
        <v>25.12</v>
      </c>
      <c r="L96" s="25">
        <f t="shared" si="18"/>
        <v>38.02</v>
      </c>
      <c r="M96" s="25">
        <f t="shared" si="19"/>
        <v>9</v>
      </c>
    </row>
    <row r="97" spans="1:13">
      <c r="A97" s="9" t="s">
        <v>221</v>
      </c>
      <c r="B97" s="9" t="s">
        <v>222</v>
      </c>
      <c r="C97" s="10" t="s">
        <v>16</v>
      </c>
      <c r="D97" s="9" t="s">
        <v>223</v>
      </c>
      <c r="E97" s="9">
        <v>10</v>
      </c>
      <c r="F97" s="9" t="s">
        <v>224</v>
      </c>
      <c r="G97" s="17">
        <v>65</v>
      </c>
      <c r="H97" s="24">
        <f t="shared" ref="H97:H107" si="20">G97*0.3</f>
        <v>19.5</v>
      </c>
      <c r="I97" s="24">
        <v>82</v>
      </c>
      <c r="J97" s="24">
        <f t="shared" ref="J97:J107" si="21">IF(I97&gt;=60,60+(I97-60)*0.4,"不合格")</f>
        <v>68.8</v>
      </c>
      <c r="K97" s="24">
        <f t="shared" ref="K97:K107" si="22">J97*0.4</f>
        <v>27.52</v>
      </c>
      <c r="L97" s="25">
        <f t="shared" ref="L97:L107" si="23">H97+K97</f>
        <v>47.02</v>
      </c>
      <c r="M97" s="25">
        <f>RANK(L97,$L$97:$L$107)</f>
        <v>1</v>
      </c>
    </row>
    <row r="98" spans="1:13">
      <c r="A98" s="9" t="s">
        <v>225</v>
      </c>
      <c r="B98" s="9" t="s">
        <v>222</v>
      </c>
      <c r="C98" s="10" t="s">
        <v>16</v>
      </c>
      <c r="D98" s="9" t="s">
        <v>223</v>
      </c>
      <c r="E98" s="9">
        <v>10</v>
      </c>
      <c r="F98" s="9" t="s">
        <v>226</v>
      </c>
      <c r="G98" s="17">
        <v>60</v>
      </c>
      <c r="H98" s="24">
        <f t="shared" si="20"/>
        <v>18</v>
      </c>
      <c r="I98" s="24">
        <v>88</v>
      </c>
      <c r="J98" s="24">
        <f t="shared" si="21"/>
        <v>71.2</v>
      </c>
      <c r="K98" s="24">
        <f t="shared" si="22"/>
        <v>28.48</v>
      </c>
      <c r="L98" s="25">
        <f t="shared" si="23"/>
        <v>46.48</v>
      </c>
      <c r="M98" s="25">
        <f t="shared" ref="M98:M107" si="24">RANK(L98,$L$97:$L$107)</f>
        <v>2</v>
      </c>
    </row>
    <row r="99" spans="1:13">
      <c r="A99" s="9" t="s">
        <v>227</v>
      </c>
      <c r="B99" s="9" t="s">
        <v>222</v>
      </c>
      <c r="C99" s="10" t="s">
        <v>16</v>
      </c>
      <c r="D99" s="9" t="s">
        <v>223</v>
      </c>
      <c r="E99" s="9">
        <v>10</v>
      </c>
      <c r="F99" s="9" t="s">
        <v>228</v>
      </c>
      <c r="G99" s="17">
        <v>60</v>
      </c>
      <c r="H99" s="24">
        <f t="shared" si="20"/>
        <v>18</v>
      </c>
      <c r="I99" s="24">
        <v>84</v>
      </c>
      <c r="J99" s="24">
        <f t="shared" si="21"/>
        <v>69.6</v>
      </c>
      <c r="K99" s="24">
        <f t="shared" si="22"/>
        <v>27.84</v>
      </c>
      <c r="L99" s="25">
        <f t="shared" si="23"/>
        <v>45.84</v>
      </c>
      <c r="M99" s="25">
        <f t="shared" si="24"/>
        <v>3</v>
      </c>
    </row>
    <row r="100" spans="1:13">
      <c r="A100" s="9" t="s">
        <v>229</v>
      </c>
      <c r="B100" s="9" t="s">
        <v>222</v>
      </c>
      <c r="C100" s="10" t="s">
        <v>16</v>
      </c>
      <c r="D100" s="9" t="s">
        <v>223</v>
      </c>
      <c r="E100" s="9">
        <v>10</v>
      </c>
      <c r="F100" s="9" t="s">
        <v>230</v>
      </c>
      <c r="G100" s="17">
        <v>69</v>
      </c>
      <c r="H100" s="24">
        <f t="shared" si="20"/>
        <v>20.7</v>
      </c>
      <c r="I100" s="24">
        <v>66</v>
      </c>
      <c r="J100" s="24">
        <f t="shared" si="21"/>
        <v>62.4</v>
      </c>
      <c r="K100" s="24">
        <f t="shared" si="22"/>
        <v>24.96</v>
      </c>
      <c r="L100" s="25">
        <f t="shared" si="23"/>
        <v>45.66</v>
      </c>
      <c r="M100" s="25">
        <f t="shared" si="24"/>
        <v>4</v>
      </c>
    </row>
    <row r="101" spans="1:13">
      <c r="A101" s="9" t="s">
        <v>231</v>
      </c>
      <c r="B101" s="9" t="s">
        <v>222</v>
      </c>
      <c r="C101" s="10" t="s">
        <v>16</v>
      </c>
      <c r="D101" s="9" t="s">
        <v>223</v>
      </c>
      <c r="E101" s="9">
        <v>10</v>
      </c>
      <c r="F101" s="9" t="s">
        <v>232</v>
      </c>
      <c r="G101" s="17">
        <v>58</v>
      </c>
      <c r="H101" s="24">
        <f t="shared" si="20"/>
        <v>17.4</v>
      </c>
      <c r="I101" s="24">
        <v>76</v>
      </c>
      <c r="J101" s="24">
        <f t="shared" si="21"/>
        <v>66.4</v>
      </c>
      <c r="K101" s="24">
        <f t="shared" si="22"/>
        <v>26.56</v>
      </c>
      <c r="L101" s="25">
        <f t="shared" si="23"/>
        <v>43.96</v>
      </c>
      <c r="M101" s="25">
        <f t="shared" si="24"/>
        <v>5</v>
      </c>
    </row>
    <row r="102" spans="1:13">
      <c r="A102" s="9" t="s">
        <v>233</v>
      </c>
      <c r="B102" s="9" t="s">
        <v>222</v>
      </c>
      <c r="C102" s="10" t="s">
        <v>16</v>
      </c>
      <c r="D102" s="9" t="s">
        <v>223</v>
      </c>
      <c r="E102" s="9">
        <v>10</v>
      </c>
      <c r="F102" s="9" t="s">
        <v>234</v>
      </c>
      <c r="G102" s="17">
        <v>58</v>
      </c>
      <c r="H102" s="24">
        <f t="shared" si="20"/>
        <v>17.4</v>
      </c>
      <c r="I102" s="24">
        <v>66</v>
      </c>
      <c r="J102" s="24">
        <f t="shared" si="21"/>
        <v>62.4</v>
      </c>
      <c r="K102" s="24">
        <f t="shared" si="22"/>
        <v>24.96</v>
      </c>
      <c r="L102" s="25">
        <f t="shared" si="23"/>
        <v>42.36</v>
      </c>
      <c r="M102" s="25">
        <f t="shared" si="24"/>
        <v>6</v>
      </c>
    </row>
    <row r="103" spans="1:13">
      <c r="A103" s="9" t="s">
        <v>235</v>
      </c>
      <c r="B103" s="9" t="s">
        <v>222</v>
      </c>
      <c r="C103" s="10" t="s">
        <v>16</v>
      </c>
      <c r="D103" s="9" t="s">
        <v>223</v>
      </c>
      <c r="E103" s="9">
        <v>10</v>
      </c>
      <c r="F103" s="9" t="s">
        <v>236</v>
      </c>
      <c r="G103" s="17">
        <v>56</v>
      </c>
      <c r="H103" s="24">
        <f t="shared" si="20"/>
        <v>16.8</v>
      </c>
      <c r="I103" s="24">
        <v>60</v>
      </c>
      <c r="J103" s="24">
        <f t="shared" si="21"/>
        <v>60</v>
      </c>
      <c r="K103" s="24">
        <f t="shared" si="22"/>
        <v>24</v>
      </c>
      <c r="L103" s="25">
        <f t="shared" si="23"/>
        <v>40.8</v>
      </c>
      <c r="M103" s="25">
        <f t="shared" si="24"/>
        <v>7</v>
      </c>
    </row>
    <row r="104" spans="1:13">
      <c r="A104" s="9" t="s">
        <v>237</v>
      </c>
      <c r="B104" s="9" t="s">
        <v>222</v>
      </c>
      <c r="C104" s="10" t="s">
        <v>16</v>
      </c>
      <c r="D104" s="9" t="s">
        <v>223</v>
      </c>
      <c r="E104" s="9">
        <v>10</v>
      </c>
      <c r="F104" s="9" t="s">
        <v>238</v>
      </c>
      <c r="G104" s="17">
        <v>55</v>
      </c>
      <c r="H104" s="24">
        <f t="shared" si="20"/>
        <v>16.5</v>
      </c>
      <c r="I104" s="24">
        <v>61</v>
      </c>
      <c r="J104" s="24">
        <f t="shared" si="21"/>
        <v>60.4</v>
      </c>
      <c r="K104" s="24">
        <f t="shared" si="22"/>
        <v>24.16</v>
      </c>
      <c r="L104" s="25">
        <f t="shared" si="23"/>
        <v>40.66</v>
      </c>
      <c r="M104" s="25">
        <f t="shared" si="24"/>
        <v>8</v>
      </c>
    </row>
    <row r="105" spans="1:13">
      <c r="A105" s="9" t="s">
        <v>239</v>
      </c>
      <c r="B105" s="9" t="s">
        <v>222</v>
      </c>
      <c r="C105" s="10" t="s">
        <v>16</v>
      </c>
      <c r="D105" s="9" t="s">
        <v>223</v>
      </c>
      <c r="E105" s="9">
        <v>10</v>
      </c>
      <c r="F105" s="9" t="s">
        <v>240</v>
      </c>
      <c r="G105" s="17">
        <v>52</v>
      </c>
      <c r="H105" s="24">
        <f t="shared" si="20"/>
        <v>15.6</v>
      </c>
      <c r="I105" s="24">
        <v>62</v>
      </c>
      <c r="J105" s="24">
        <f t="shared" si="21"/>
        <v>60.8</v>
      </c>
      <c r="K105" s="24">
        <f t="shared" si="22"/>
        <v>24.32</v>
      </c>
      <c r="L105" s="25">
        <f t="shared" si="23"/>
        <v>39.92</v>
      </c>
      <c r="M105" s="25">
        <f t="shared" si="24"/>
        <v>9</v>
      </c>
    </row>
    <row r="106" spans="1:13">
      <c r="A106" s="9" t="s">
        <v>241</v>
      </c>
      <c r="B106" s="9" t="s">
        <v>222</v>
      </c>
      <c r="C106" s="10" t="s">
        <v>16</v>
      </c>
      <c r="D106" s="9" t="s">
        <v>223</v>
      </c>
      <c r="E106" s="9">
        <v>10</v>
      </c>
      <c r="F106" s="9" t="s">
        <v>242</v>
      </c>
      <c r="G106" s="17">
        <v>46</v>
      </c>
      <c r="H106" s="24">
        <f t="shared" si="20"/>
        <v>13.8</v>
      </c>
      <c r="I106" s="24">
        <v>68</v>
      </c>
      <c r="J106" s="24">
        <f t="shared" si="21"/>
        <v>63.2</v>
      </c>
      <c r="K106" s="24">
        <f t="shared" si="22"/>
        <v>25.28</v>
      </c>
      <c r="L106" s="25">
        <f t="shared" si="23"/>
        <v>39.08</v>
      </c>
      <c r="M106" s="25">
        <f t="shared" si="24"/>
        <v>10</v>
      </c>
    </row>
    <row r="107" spans="1:13">
      <c r="A107" s="9" t="s">
        <v>243</v>
      </c>
      <c r="B107" s="9" t="s">
        <v>222</v>
      </c>
      <c r="C107" s="10" t="s">
        <v>16</v>
      </c>
      <c r="D107" s="9" t="s">
        <v>223</v>
      </c>
      <c r="E107" s="9">
        <v>10</v>
      </c>
      <c r="F107" s="9" t="s">
        <v>244</v>
      </c>
      <c r="G107" s="17">
        <v>47</v>
      </c>
      <c r="H107" s="24">
        <f t="shared" si="20"/>
        <v>14.1</v>
      </c>
      <c r="I107" s="24">
        <v>62</v>
      </c>
      <c r="J107" s="24">
        <f t="shared" si="21"/>
        <v>60.8</v>
      </c>
      <c r="K107" s="24">
        <f t="shared" si="22"/>
        <v>24.32</v>
      </c>
      <c r="L107" s="25">
        <f t="shared" si="23"/>
        <v>38.42</v>
      </c>
      <c r="M107" s="25">
        <f t="shared" si="24"/>
        <v>11</v>
      </c>
    </row>
    <row r="108" spans="1:13">
      <c r="A108" s="9" t="s">
        <v>245</v>
      </c>
      <c r="B108" s="9" t="s">
        <v>246</v>
      </c>
      <c r="C108" s="10" t="s">
        <v>16</v>
      </c>
      <c r="D108" s="9" t="s">
        <v>247</v>
      </c>
      <c r="E108" s="9">
        <v>19</v>
      </c>
      <c r="F108" s="9" t="s">
        <v>248</v>
      </c>
      <c r="G108" s="17">
        <v>62</v>
      </c>
      <c r="H108" s="9">
        <f t="shared" ref="H108:H134" si="25">G108*0.3</f>
        <v>18.6</v>
      </c>
      <c r="I108" s="9">
        <v>89</v>
      </c>
      <c r="J108" s="9">
        <f t="shared" ref="J108:J134" si="26">IF(I108&gt;=60,60+(I108-60)*0.4,"不合格")</f>
        <v>71.6</v>
      </c>
      <c r="K108" s="9">
        <f t="shared" ref="K108:K134" si="27">J108*0.4</f>
        <v>28.64</v>
      </c>
      <c r="L108" s="21">
        <f t="shared" ref="L108:L134" si="28">H108+K108</f>
        <v>47.24</v>
      </c>
      <c r="M108" s="21">
        <f>RANK(L108,$L$108:$L$134)</f>
        <v>1</v>
      </c>
    </row>
    <row r="109" spans="1:13">
      <c r="A109" s="9" t="s">
        <v>249</v>
      </c>
      <c r="B109" s="9" t="s">
        <v>246</v>
      </c>
      <c r="C109" s="10" t="s">
        <v>16</v>
      </c>
      <c r="D109" s="9" t="s">
        <v>247</v>
      </c>
      <c r="E109" s="9">
        <v>19</v>
      </c>
      <c r="F109" s="9" t="s">
        <v>250</v>
      </c>
      <c r="G109" s="17">
        <v>68</v>
      </c>
      <c r="H109" s="9">
        <f t="shared" si="25"/>
        <v>20.4</v>
      </c>
      <c r="I109" s="9">
        <v>75</v>
      </c>
      <c r="J109" s="9">
        <f t="shared" si="26"/>
        <v>66</v>
      </c>
      <c r="K109" s="9">
        <f t="shared" si="27"/>
        <v>26.4</v>
      </c>
      <c r="L109" s="21">
        <f t="shared" si="28"/>
        <v>46.8</v>
      </c>
      <c r="M109" s="21">
        <f t="shared" ref="M109:M134" si="29">RANK(L109,$L$108:$L$134)</f>
        <v>2</v>
      </c>
    </row>
    <row r="110" spans="1:13">
      <c r="A110" s="9" t="s">
        <v>251</v>
      </c>
      <c r="B110" s="9" t="s">
        <v>246</v>
      </c>
      <c r="C110" s="10" t="s">
        <v>16</v>
      </c>
      <c r="D110" s="9" t="s">
        <v>247</v>
      </c>
      <c r="E110" s="9">
        <v>19</v>
      </c>
      <c r="F110" s="9" t="s">
        <v>252</v>
      </c>
      <c r="G110" s="17">
        <v>57</v>
      </c>
      <c r="H110" s="9">
        <f t="shared" si="25"/>
        <v>17.1</v>
      </c>
      <c r="I110" s="9">
        <v>91</v>
      </c>
      <c r="J110" s="9">
        <f t="shared" si="26"/>
        <v>72.4</v>
      </c>
      <c r="K110" s="9">
        <f t="shared" si="27"/>
        <v>28.96</v>
      </c>
      <c r="L110" s="21">
        <f t="shared" si="28"/>
        <v>46.06</v>
      </c>
      <c r="M110" s="21">
        <f t="shared" si="29"/>
        <v>3</v>
      </c>
    </row>
    <row r="111" spans="1:13">
      <c r="A111" s="9" t="s">
        <v>253</v>
      </c>
      <c r="B111" s="9" t="s">
        <v>246</v>
      </c>
      <c r="C111" s="10" t="s">
        <v>16</v>
      </c>
      <c r="D111" s="9" t="s">
        <v>247</v>
      </c>
      <c r="E111" s="9">
        <v>19</v>
      </c>
      <c r="F111" s="9" t="s">
        <v>254</v>
      </c>
      <c r="G111" s="17">
        <v>57</v>
      </c>
      <c r="H111" s="9">
        <f t="shared" si="25"/>
        <v>17.1</v>
      </c>
      <c r="I111" s="9">
        <v>88</v>
      </c>
      <c r="J111" s="9">
        <f t="shared" si="26"/>
        <v>71.2</v>
      </c>
      <c r="K111" s="9">
        <f t="shared" si="27"/>
        <v>28.48</v>
      </c>
      <c r="L111" s="21">
        <f t="shared" si="28"/>
        <v>45.58</v>
      </c>
      <c r="M111" s="21">
        <f t="shared" si="29"/>
        <v>4</v>
      </c>
    </row>
    <row r="112" spans="1:13">
      <c r="A112" s="9" t="s">
        <v>255</v>
      </c>
      <c r="B112" s="9" t="s">
        <v>246</v>
      </c>
      <c r="C112" s="10" t="s">
        <v>16</v>
      </c>
      <c r="D112" s="9" t="s">
        <v>247</v>
      </c>
      <c r="E112" s="9">
        <v>19</v>
      </c>
      <c r="F112" s="9" t="s">
        <v>256</v>
      </c>
      <c r="G112" s="17">
        <v>62</v>
      </c>
      <c r="H112" s="9">
        <f t="shared" si="25"/>
        <v>18.6</v>
      </c>
      <c r="I112" s="9">
        <v>78</v>
      </c>
      <c r="J112" s="9">
        <f t="shared" si="26"/>
        <v>67.2</v>
      </c>
      <c r="K112" s="9">
        <f t="shared" si="27"/>
        <v>26.88</v>
      </c>
      <c r="L112" s="21">
        <f t="shared" si="28"/>
        <v>45.48</v>
      </c>
      <c r="M112" s="21">
        <f t="shared" si="29"/>
        <v>5</v>
      </c>
    </row>
    <row r="113" spans="1:13">
      <c r="A113" s="9" t="s">
        <v>257</v>
      </c>
      <c r="B113" s="9" t="s">
        <v>246</v>
      </c>
      <c r="C113" s="10" t="s">
        <v>16</v>
      </c>
      <c r="D113" s="9" t="s">
        <v>247</v>
      </c>
      <c r="E113" s="9">
        <v>19</v>
      </c>
      <c r="F113" s="9" t="s">
        <v>258</v>
      </c>
      <c r="G113" s="17">
        <v>64</v>
      </c>
      <c r="H113" s="9">
        <f t="shared" si="25"/>
        <v>19.2</v>
      </c>
      <c r="I113" s="9">
        <v>71</v>
      </c>
      <c r="J113" s="9">
        <f t="shared" si="26"/>
        <v>64.4</v>
      </c>
      <c r="K113" s="9">
        <f t="shared" si="27"/>
        <v>25.76</v>
      </c>
      <c r="L113" s="21">
        <f t="shared" si="28"/>
        <v>44.96</v>
      </c>
      <c r="M113" s="21">
        <f t="shared" si="29"/>
        <v>6</v>
      </c>
    </row>
    <row r="114" spans="1:13">
      <c r="A114" s="9" t="s">
        <v>259</v>
      </c>
      <c r="B114" s="9" t="s">
        <v>246</v>
      </c>
      <c r="C114" s="10" t="s">
        <v>16</v>
      </c>
      <c r="D114" s="9" t="s">
        <v>247</v>
      </c>
      <c r="E114" s="9">
        <v>19</v>
      </c>
      <c r="F114" s="9" t="s">
        <v>260</v>
      </c>
      <c r="G114" s="17">
        <v>67</v>
      </c>
      <c r="H114" s="9">
        <f t="shared" si="25"/>
        <v>20.1</v>
      </c>
      <c r="I114" s="9">
        <v>60</v>
      </c>
      <c r="J114" s="9">
        <f t="shared" si="26"/>
        <v>60</v>
      </c>
      <c r="K114" s="9">
        <f t="shared" si="27"/>
        <v>24</v>
      </c>
      <c r="L114" s="21">
        <f t="shared" si="28"/>
        <v>44.1</v>
      </c>
      <c r="M114" s="21">
        <f t="shared" si="29"/>
        <v>7</v>
      </c>
    </row>
    <row r="115" spans="1:13">
      <c r="A115" s="9" t="s">
        <v>261</v>
      </c>
      <c r="B115" s="9" t="s">
        <v>246</v>
      </c>
      <c r="C115" s="10" t="s">
        <v>16</v>
      </c>
      <c r="D115" s="9" t="s">
        <v>247</v>
      </c>
      <c r="E115" s="9">
        <v>19</v>
      </c>
      <c r="F115" s="9" t="s">
        <v>262</v>
      </c>
      <c r="G115" s="17">
        <v>61</v>
      </c>
      <c r="H115" s="9">
        <f t="shared" si="25"/>
        <v>18.3</v>
      </c>
      <c r="I115" s="9">
        <v>71</v>
      </c>
      <c r="J115" s="9">
        <f t="shared" si="26"/>
        <v>64.4</v>
      </c>
      <c r="K115" s="9">
        <f t="shared" si="27"/>
        <v>25.76</v>
      </c>
      <c r="L115" s="21">
        <f t="shared" si="28"/>
        <v>44.06</v>
      </c>
      <c r="M115" s="21">
        <f t="shared" si="29"/>
        <v>8</v>
      </c>
    </row>
    <row r="116" spans="1:13">
      <c r="A116" s="9" t="s">
        <v>263</v>
      </c>
      <c r="B116" s="9" t="s">
        <v>246</v>
      </c>
      <c r="C116" s="10" t="s">
        <v>16</v>
      </c>
      <c r="D116" s="9" t="s">
        <v>247</v>
      </c>
      <c r="E116" s="9">
        <v>19</v>
      </c>
      <c r="F116" s="9" t="s">
        <v>264</v>
      </c>
      <c r="G116" s="17">
        <v>64</v>
      </c>
      <c r="H116" s="9">
        <f t="shared" si="25"/>
        <v>19.2</v>
      </c>
      <c r="I116" s="9">
        <v>62</v>
      </c>
      <c r="J116" s="9">
        <f t="shared" si="26"/>
        <v>60.8</v>
      </c>
      <c r="K116" s="9">
        <f t="shared" si="27"/>
        <v>24.32</v>
      </c>
      <c r="L116" s="21">
        <f t="shared" si="28"/>
        <v>43.52</v>
      </c>
      <c r="M116" s="21">
        <f t="shared" si="29"/>
        <v>9</v>
      </c>
    </row>
    <row r="117" spans="1:13">
      <c r="A117" s="9" t="s">
        <v>265</v>
      </c>
      <c r="B117" s="9" t="s">
        <v>246</v>
      </c>
      <c r="C117" s="10" t="s">
        <v>16</v>
      </c>
      <c r="D117" s="9" t="s">
        <v>247</v>
      </c>
      <c r="E117" s="9">
        <v>19</v>
      </c>
      <c r="F117" s="9" t="s">
        <v>266</v>
      </c>
      <c r="G117" s="17">
        <v>50</v>
      </c>
      <c r="H117" s="9">
        <f t="shared" si="25"/>
        <v>15</v>
      </c>
      <c r="I117" s="9">
        <v>87</v>
      </c>
      <c r="J117" s="9">
        <f t="shared" si="26"/>
        <v>70.8</v>
      </c>
      <c r="K117" s="9">
        <f t="shared" si="27"/>
        <v>28.32</v>
      </c>
      <c r="L117" s="21">
        <f t="shared" si="28"/>
        <v>43.32</v>
      </c>
      <c r="M117" s="21">
        <f t="shared" si="29"/>
        <v>10</v>
      </c>
    </row>
    <row r="118" spans="1:13">
      <c r="A118" s="9" t="s">
        <v>267</v>
      </c>
      <c r="B118" s="9" t="s">
        <v>246</v>
      </c>
      <c r="C118" s="10" t="s">
        <v>16</v>
      </c>
      <c r="D118" s="9" t="s">
        <v>247</v>
      </c>
      <c r="E118" s="9">
        <v>19</v>
      </c>
      <c r="F118" s="9" t="s">
        <v>268</v>
      </c>
      <c r="G118" s="17">
        <v>63</v>
      </c>
      <c r="H118" s="9">
        <f t="shared" si="25"/>
        <v>18.9</v>
      </c>
      <c r="I118" s="9">
        <v>62</v>
      </c>
      <c r="J118" s="9">
        <f t="shared" si="26"/>
        <v>60.8</v>
      </c>
      <c r="K118" s="9">
        <f t="shared" si="27"/>
        <v>24.32</v>
      </c>
      <c r="L118" s="21">
        <f t="shared" si="28"/>
        <v>43.22</v>
      </c>
      <c r="M118" s="21">
        <f t="shared" si="29"/>
        <v>11</v>
      </c>
    </row>
    <row r="119" spans="1:13">
      <c r="A119" s="9" t="s">
        <v>269</v>
      </c>
      <c r="B119" s="9" t="s">
        <v>246</v>
      </c>
      <c r="C119" s="10" t="s">
        <v>16</v>
      </c>
      <c r="D119" s="9" t="s">
        <v>247</v>
      </c>
      <c r="E119" s="9">
        <v>19</v>
      </c>
      <c r="F119" s="9" t="s">
        <v>270</v>
      </c>
      <c r="G119" s="17">
        <v>62</v>
      </c>
      <c r="H119" s="9">
        <f t="shared" si="25"/>
        <v>18.6</v>
      </c>
      <c r="I119" s="9">
        <v>62</v>
      </c>
      <c r="J119" s="9">
        <f t="shared" si="26"/>
        <v>60.8</v>
      </c>
      <c r="K119" s="9">
        <f t="shared" si="27"/>
        <v>24.32</v>
      </c>
      <c r="L119" s="21">
        <f t="shared" si="28"/>
        <v>42.92</v>
      </c>
      <c r="M119" s="21">
        <f t="shared" si="29"/>
        <v>12</v>
      </c>
    </row>
    <row r="120" spans="1:13">
      <c r="A120" s="9" t="s">
        <v>271</v>
      </c>
      <c r="B120" s="9" t="s">
        <v>246</v>
      </c>
      <c r="C120" s="10" t="s">
        <v>16</v>
      </c>
      <c r="D120" s="9" t="s">
        <v>247</v>
      </c>
      <c r="E120" s="9">
        <v>19</v>
      </c>
      <c r="F120" s="9" t="s">
        <v>272</v>
      </c>
      <c r="G120" s="17">
        <v>57</v>
      </c>
      <c r="H120" s="9">
        <f t="shared" si="25"/>
        <v>17.1</v>
      </c>
      <c r="I120" s="9">
        <v>71</v>
      </c>
      <c r="J120" s="9">
        <f t="shared" si="26"/>
        <v>64.4</v>
      </c>
      <c r="K120" s="9">
        <f t="shared" si="27"/>
        <v>25.76</v>
      </c>
      <c r="L120" s="21">
        <f t="shared" si="28"/>
        <v>42.86</v>
      </c>
      <c r="M120" s="21">
        <f t="shared" si="29"/>
        <v>13</v>
      </c>
    </row>
    <row r="121" spans="1:13">
      <c r="A121" s="9" t="s">
        <v>273</v>
      </c>
      <c r="B121" s="9" t="s">
        <v>246</v>
      </c>
      <c r="C121" s="10" t="s">
        <v>16</v>
      </c>
      <c r="D121" s="9" t="s">
        <v>247</v>
      </c>
      <c r="E121" s="9">
        <v>19</v>
      </c>
      <c r="F121" s="9" t="s">
        <v>274</v>
      </c>
      <c r="G121" s="17">
        <v>59</v>
      </c>
      <c r="H121" s="9">
        <f t="shared" si="25"/>
        <v>17.7</v>
      </c>
      <c r="I121" s="9">
        <v>67</v>
      </c>
      <c r="J121" s="9">
        <f t="shared" si="26"/>
        <v>62.8</v>
      </c>
      <c r="K121" s="9">
        <f t="shared" si="27"/>
        <v>25.12</v>
      </c>
      <c r="L121" s="21">
        <f t="shared" si="28"/>
        <v>42.82</v>
      </c>
      <c r="M121" s="21">
        <f t="shared" si="29"/>
        <v>14</v>
      </c>
    </row>
    <row r="122" spans="1:13">
      <c r="A122" s="9" t="s">
        <v>275</v>
      </c>
      <c r="B122" s="9" t="s">
        <v>246</v>
      </c>
      <c r="C122" s="10" t="s">
        <v>16</v>
      </c>
      <c r="D122" s="9" t="s">
        <v>247</v>
      </c>
      <c r="E122" s="9">
        <v>19</v>
      </c>
      <c r="F122" s="9" t="s">
        <v>276</v>
      </c>
      <c r="G122" s="17">
        <v>59</v>
      </c>
      <c r="H122" s="9">
        <f t="shared" si="25"/>
        <v>17.7</v>
      </c>
      <c r="I122" s="9">
        <v>66</v>
      </c>
      <c r="J122" s="9">
        <f t="shared" si="26"/>
        <v>62.4</v>
      </c>
      <c r="K122" s="9">
        <f t="shared" si="27"/>
        <v>24.96</v>
      </c>
      <c r="L122" s="21">
        <f t="shared" si="28"/>
        <v>42.66</v>
      </c>
      <c r="M122" s="21">
        <f t="shared" si="29"/>
        <v>15</v>
      </c>
    </row>
    <row r="123" spans="1:13">
      <c r="A123" s="9" t="s">
        <v>277</v>
      </c>
      <c r="B123" s="9" t="s">
        <v>246</v>
      </c>
      <c r="C123" s="10" t="s">
        <v>16</v>
      </c>
      <c r="D123" s="9" t="s">
        <v>247</v>
      </c>
      <c r="E123" s="9">
        <v>19</v>
      </c>
      <c r="F123" s="9" t="s">
        <v>278</v>
      </c>
      <c r="G123" s="17">
        <v>56</v>
      </c>
      <c r="H123" s="9">
        <f t="shared" si="25"/>
        <v>16.8</v>
      </c>
      <c r="I123" s="9">
        <v>68</v>
      </c>
      <c r="J123" s="9">
        <f t="shared" si="26"/>
        <v>63.2</v>
      </c>
      <c r="K123" s="9">
        <f t="shared" si="27"/>
        <v>25.28</v>
      </c>
      <c r="L123" s="21">
        <f t="shared" si="28"/>
        <v>42.08</v>
      </c>
      <c r="M123" s="21">
        <f t="shared" si="29"/>
        <v>16</v>
      </c>
    </row>
    <row r="124" spans="1:13">
      <c r="A124" s="9" t="s">
        <v>279</v>
      </c>
      <c r="B124" s="9" t="s">
        <v>246</v>
      </c>
      <c r="C124" s="10" t="s">
        <v>16</v>
      </c>
      <c r="D124" s="9" t="s">
        <v>247</v>
      </c>
      <c r="E124" s="9">
        <v>19</v>
      </c>
      <c r="F124" s="9" t="s">
        <v>280</v>
      </c>
      <c r="G124" s="17">
        <v>55</v>
      </c>
      <c r="H124" s="9">
        <f t="shared" si="25"/>
        <v>16.5</v>
      </c>
      <c r="I124" s="9">
        <v>69</v>
      </c>
      <c r="J124" s="9">
        <f t="shared" si="26"/>
        <v>63.6</v>
      </c>
      <c r="K124" s="9">
        <f t="shared" si="27"/>
        <v>25.44</v>
      </c>
      <c r="L124" s="21">
        <f t="shared" si="28"/>
        <v>41.94</v>
      </c>
      <c r="M124" s="21">
        <f t="shared" si="29"/>
        <v>17</v>
      </c>
    </row>
    <row r="125" spans="1:13">
      <c r="A125" s="9" t="s">
        <v>281</v>
      </c>
      <c r="B125" s="9" t="s">
        <v>246</v>
      </c>
      <c r="C125" s="10" t="s">
        <v>16</v>
      </c>
      <c r="D125" s="9" t="s">
        <v>247</v>
      </c>
      <c r="E125" s="9">
        <v>19</v>
      </c>
      <c r="F125" s="9" t="s">
        <v>282</v>
      </c>
      <c r="G125" s="17">
        <v>48</v>
      </c>
      <c r="H125" s="9">
        <f t="shared" si="25"/>
        <v>14.4</v>
      </c>
      <c r="I125" s="9">
        <v>81</v>
      </c>
      <c r="J125" s="9">
        <f t="shared" si="26"/>
        <v>68.4</v>
      </c>
      <c r="K125" s="9">
        <f t="shared" si="27"/>
        <v>27.36</v>
      </c>
      <c r="L125" s="21">
        <f t="shared" si="28"/>
        <v>41.76</v>
      </c>
      <c r="M125" s="21">
        <f t="shared" si="29"/>
        <v>18</v>
      </c>
    </row>
    <row r="126" spans="1:13">
      <c r="A126" s="9" t="s">
        <v>283</v>
      </c>
      <c r="B126" s="9" t="s">
        <v>246</v>
      </c>
      <c r="C126" s="10" t="s">
        <v>16</v>
      </c>
      <c r="D126" s="9" t="s">
        <v>247</v>
      </c>
      <c r="E126" s="9">
        <v>19</v>
      </c>
      <c r="F126" s="9" t="s">
        <v>284</v>
      </c>
      <c r="G126" s="17">
        <v>52</v>
      </c>
      <c r="H126" s="9">
        <f t="shared" si="25"/>
        <v>15.6</v>
      </c>
      <c r="I126" s="9">
        <v>71</v>
      </c>
      <c r="J126" s="9">
        <f t="shared" si="26"/>
        <v>64.4</v>
      </c>
      <c r="K126" s="9">
        <f t="shared" si="27"/>
        <v>25.76</v>
      </c>
      <c r="L126" s="21">
        <f t="shared" si="28"/>
        <v>41.36</v>
      </c>
      <c r="M126" s="21">
        <f t="shared" si="29"/>
        <v>19</v>
      </c>
    </row>
    <row r="127" spans="1:13">
      <c r="A127" s="9" t="s">
        <v>285</v>
      </c>
      <c r="B127" s="9" t="s">
        <v>246</v>
      </c>
      <c r="C127" s="10" t="s">
        <v>16</v>
      </c>
      <c r="D127" s="9" t="s">
        <v>247</v>
      </c>
      <c r="E127" s="9">
        <v>19</v>
      </c>
      <c r="F127" s="9" t="s">
        <v>286</v>
      </c>
      <c r="G127" s="17">
        <v>56</v>
      </c>
      <c r="H127" s="9">
        <f t="shared" si="25"/>
        <v>16.8</v>
      </c>
      <c r="I127" s="9">
        <v>63</v>
      </c>
      <c r="J127" s="9">
        <f t="shared" si="26"/>
        <v>61.2</v>
      </c>
      <c r="K127" s="9">
        <f t="shared" si="27"/>
        <v>24.48</v>
      </c>
      <c r="L127" s="21">
        <f t="shared" si="28"/>
        <v>41.28</v>
      </c>
      <c r="M127" s="21">
        <f t="shared" si="29"/>
        <v>20</v>
      </c>
    </row>
    <row r="128" spans="1:13">
      <c r="A128" s="9" t="s">
        <v>287</v>
      </c>
      <c r="B128" s="9" t="s">
        <v>246</v>
      </c>
      <c r="C128" s="10" t="s">
        <v>16</v>
      </c>
      <c r="D128" s="9" t="s">
        <v>247</v>
      </c>
      <c r="E128" s="9">
        <v>19</v>
      </c>
      <c r="F128" s="9" t="s">
        <v>288</v>
      </c>
      <c r="G128" s="17">
        <v>49</v>
      </c>
      <c r="H128" s="9">
        <f t="shared" si="25"/>
        <v>14.7</v>
      </c>
      <c r="I128" s="9">
        <v>76</v>
      </c>
      <c r="J128" s="9">
        <f t="shared" si="26"/>
        <v>66.4</v>
      </c>
      <c r="K128" s="9">
        <f t="shared" si="27"/>
        <v>26.56</v>
      </c>
      <c r="L128" s="21">
        <f t="shared" si="28"/>
        <v>41.26</v>
      </c>
      <c r="M128" s="21">
        <f t="shared" si="29"/>
        <v>21</v>
      </c>
    </row>
    <row r="129" spans="1:13">
      <c r="A129" s="9" t="s">
        <v>289</v>
      </c>
      <c r="B129" s="9" t="s">
        <v>246</v>
      </c>
      <c r="C129" s="10" t="s">
        <v>16</v>
      </c>
      <c r="D129" s="9" t="s">
        <v>247</v>
      </c>
      <c r="E129" s="9">
        <v>19</v>
      </c>
      <c r="F129" s="9" t="s">
        <v>290</v>
      </c>
      <c r="G129" s="17">
        <v>53</v>
      </c>
      <c r="H129" s="9">
        <f t="shared" si="25"/>
        <v>15.9</v>
      </c>
      <c r="I129" s="9">
        <v>66</v>
      </c>
      <c r="J129" s="9">
        <f t="shared" si="26"/>
        <v>62.4</v>
      </c>
      <c r="K129" s="9">
        <f t="shared" si="27"/>
        <v>24.96</v>
      </c>
      <c r="L129" s="21">
        <f t="shared" si="28"/>
        <v>40.86</v>
      </c>
      <c r="M129" s="21">
        <f t="shared" si="29"/>
        <v>22</v>
      </c>
    </row>
    <row r="130" spans="1:13">
      <c r="A130" s="9" t="s">
        <v>291</v>
      </c>
      <c r="B130" s="9" t="s">
        <v>246</v>
      </c>
      <c r="C130" s="10" t="s">
        <v>16</v>
      </c>
      <c r="D130" s="9" t="s">
        <v>247</v>
      </c>
      <c r="E130" s="9">
        <v>19</v>
      </c>
      <c r="F130" s="9" t="s">
        <v>292</v>
      </c>
      <c r="G130" s="17">
        <v>51</v>
      </c>
      <c r="H130" s="9">
        <f t="shared" si="25"/>
        <v>15.3</v>
      </c>
      <c r="I130" s="9">
        <v>67</v>
      </c>
      <c r="J130" s="9">
        <f t="shared" si="26"/>
        <v>62.8</v>
      </c>
      <c r="K130" s="9">
        <f t="shared" si="27"/>
        <v>25.12</v>
      </c>
      <c r="L130" s="21">
        <f t="shared" si="28"/>
        <v>40.42</v>
      </c>
      <c r="M130" s="21">
        <f t="shared" si="29"/>
        <v>23</v>
      </c>
    </row>
    <row r="131" spans="1:13">
      <c r="A131" s="9" t="s">
        <v>293</v>
      </c>
      <c r="B131" s="9" t="s">
        <v>246</v>
      </c>
      <c r="C131" s="10" t="s">
        <v>16</v>
      </c>
      <c r="D131" s="9" t="s">
        <v>247</v>
      </c>
      <c r="E131" s="9">
        <v>19</v>
      </c>
      <c r="F131" s="9" t="s">
        <v>294</v>
      </c>
      <c r="G131" s="17">
        <v>51</v>
      </c>
      <c r="H131" s="9">
        <f t="shared" si="25"/>
        <v>15.3</v>
      </c>
      <c r="I131" s="9">
        <v>65</v>
      </c>
      <c r="J131" s="9">
        <f t="shared" si="26"/>
        <v>62</v>
      </c>
      <c r="K131" s="9">
        <f t="shared" si="27"/>
        <v>24.8</v>
      </c>
      <c r="L131" s="21">
        <f t="shared" si="28"/>
        <v>40.1</v>
      </c>
      <c r="M131" s="21">
        <f t="shared" si="29"/>
        <v>24</v>
      </c>
    </row>
    <row r="132" spans="1:13">
      <c r="A132" s="9" t="s">
        <v>295</v>
      </c>
      <c r="B132" s="9" t="s">
        <v>246</v>
      </c>
      <c r="C132" s="10" t="s">
        <v>16</v>
      </c>
      <c r="D132" s="9" t="s">
        <v>247</v>
      </c>
      <c r="E132" s="9">
        <v>19</v>
      </c>
      <c r="F132" s="9" t="s">
        <v>296</v>
      </c>
      <c r="G132" s="17">
        <v>51</v>
      </c>
      <c r="H132" s="9">
        <f t="shared" si="25"/>
        <v>15.3</v>
      </c>
      <c r="I132" s="9">
        <v>62</v>
      </c>
      <c r="J132" s="9">
        <f t="shared" si="26"/>
        <v>60.8</v>
      </c>
      <c r="K132" s="9">
        <f t="shared" si="27"/>
        <v>24.32</v>
      </c>
      <c r="L132" s="21">
        <f t="shared" si="28"/>
        <v>39.62</v>
      </c>
      <c r="M132" s="21">
        <f t="shared" si="29"/>
        <v>25</v>
      </c>
    </row>
    <row r="133" spans="1:13">
      <c r="A133" s="9" t="s">
        <v>297</v>
      </c>
      <c r="B133" s="9" t="s">
        <v>246</v>
      </c>
      <c r="C133" s="10" t="s">
        <v>16</v>
      </c>
      <c r="D133" s="9" t="s">
        <v>247</v>
      </c>
      <c r="E133" s="9">
        <v>19</v>
      </c>
      <c r="F133" s="9" t="s">
        <v>298</v>
      </c>
      <c r="G133" s="17">
        <v>47</v>
      </c>
      <c r="H133" s="9">
        <f t="shared" si="25"/>
        <v>14.1</v>
      </c>
      <c r="I133" s="9">
        <v>66</v>
      </c>
      <c r="J133" s="9">
        <f t="shared" si="26"/>
        <v>62.4</v>
      </c>
      <c r="K133" s="9">
        <f t="shared" si="27"/>
        <v>24.96</v>
      </c>
      <c r="L133" s="21">
        <f t="shared" si="28"/>
        <v>39.06</v>
      </c>
      <c r="M133" s="21">
        <f t="shared" si="29"/>
        <v>26</v>
      </c>
    </row>
    <row r="134" spans="1:13">
      <c r="A134" s="9" t="s">
        <v>299</v>
      </c>
      <c r="B134" s="9" t="s">
        <v>246</v>
      </c>
      <c r="C134" s="10" t="s">
        <v>16</v>
      </c>
      <c r="D134" s="9" t="s">
        <v>247</v>
      </c>
      <c r="E134" s="9">
        <v>19</v>
      </c>
      <c r="F134" s="9" t="s">
        <v>300</v>
      </c>
      <c r="G134" s="17">
        <v>43</v>
      </c>
      <c r="H134" s="9">
        <f t="shared" si="25"/>
        <v>12.9</v>
      </c>
      <c r="I134" s="9">
        <v>63</v>
      </c>
      <c r="J134" s="9">
        <f t="shared" si="26"/>
        <v>61.2</v>
      </c>
      <c r="K134" s="9">
        <f t="shared" si="27"/>
        <v>24.48</v>
      </c>
      <c r="L134" s="21">
        <f t="shared" si="28"/>
        <v>37.38</v>
      </c>
      <c r="M134" s="21">
        <f t="shared" si="29"/>
        <v>27</v>
      </c>
    </row>
    <row r="135" spans="1:13">
      <c r="A135" s="9" t="s">
        <v>301</v>
      </c>
      <c r="B135" s="9" t="s">
        <v>302</v>
      </c>
      <c r="C135" s="10" t="s">
        <v>16</v>
      </c>
      <c r="D135" s="9" t="s">
        <v>303</v>
      </c>
      <c r="E135" s="9">
        <v>18</v>
      </c>
      <c r="F135" s="9" t="s">
        <v>304</v>
      </c>
      <c r="G135" s="17">
        <v>63</v>
      </c>
      <c r="H135" s="9">
        <f t="shared" ref="H135:H149" si="30">G135*0.3</f>
        <v>18.9</v>
      </c>
      <c r="I135" s="9">
        <v>70</v>
      </c>
      <c r="J135" s="9">
        <f t="shared" ref="J135:J149" si="31">IF(I135&gt;=60,60+(I135-60)*0.4,"不合格")</f>
        <v>64</v>
      </c>
      <c r="K135" s="9">
        <f t="shared" ref="K135:K149" si="32">J135*0.4</f>
        <v>25.6</v>
      </c>
      <c r="L135" s="21">
        <f t="shared" ref="L135:L149" si="33">H135+K135</f>
        <v>44.5</v>
      </c>
      <c r="M135" s="21">
        <f>RANK(L135,$L$135:$L$148)</f>
        <v>1</v>
      </c>
    </row>
    <row r="136" spans="1:13">
      <c r="A136" s="9" t="s">
        <v>305</v>
      </c>
      <c r="B136" s="9" t="s">
        <v>302</v>
      </c>
      <c r="C136" s="10" t="s">
        <v>16</v>
      </c>
      <c r="D136" s="9" t="s">
        <v>303</v>
      </c>
      <c r="E136" s="9">
        <v>18</v>
      </c>
      <c r="F136" s="9" t="s">
        <v>306</v>
      </c>
      <c r="G136" s="17">
        <v>60</v>
      </c>
      <c r="H136" s="9">
        <f t="shared" si="30"/>
        <v>18</v>
      </c>
      <c r="I136" s="9">
        <v>73</v>
      </c>
      <c r="J136" s="9">
        <f t="shared" si="31"/>
        <v>65.2</v>
      </c>
      <c r="K136" s="9">
        <f t="shared" si="32"/>
        <v>26.08</v>
      </c>
      <c r="L136" s="21">
        <f t="shared" si="33"/>
        <v>44.08</v>
      </c>
      <c r="M136" s="21">
        <f t="shared" ref="M136:M148" si="34">RANK(L136,$L$135:$L$148)</f>
        <v>2</v>
      </c>
    </row>
    <row r="137" spans="1:13">
      <c r="A137" s="9" t="s">
        <v>307</v>
      </c>
      <c r="B137" s="9" t="s">
        <v>302</v>
      </c>
      <c r="C137" s="10" t="s">
        <v>16</v>
      </c>
      <c r="D137" s="9" t="s">
        <v>303</v>
      </c>
      <c r="E137" s="9">
        <v>18</v>
      </c>
      <c r="F137" s="9" t="s">
        <v>308</v>
      </c>
      <c r="G137" s="17">
        <v>62</v>
      </c>
      <c r="H137" s="9">
        <f t="shared" si="30"/>
        <v>18.6</v>
      </c>
      <c r="I137" s="9">
        <v>69</v>
      </c>
      <c r="J137" s="9">
        <f t="shared" si="31"/>
        <v>63.6</v>
      </c>
      <c r="K137" s="9">
        <f t="shared" si="32"/>
        <v>25.44</v>
      </c>
      <c r="L137" s="21">
        <f t="shared" si="33"/>
        <v>44.04</v>
      </c>
      <c r="M137" s="21">
        <f t="shared" si="34"/>
        <v>3</v>
      </c>
    </row>
    <row r="138" spans="1:13">
      <c r="A138" s="9" t="s">
        <v>309</v>
      </c>
      <c r="B138" s="9" t="s">
        <v>302</v>
      </c>
      <c r="C138" s="10" t="s">
        <v>16</v>
      </c>
      <c r="D138" s="9" t="s">
        <v>303</v>
      </c>
      <c r="E138" s="9">
        <v>18</v>
      </c>
      <c r="F138" s="9" t="s">
        <v>310</v>
      </c>
      <c r="G138" s="17">
        <v>58</v>
      </c>
      <c r="H138" s="9">
        <f t="shared" si="30"/>
        <v>17.4</v>
      </c>
      <c r="I138" s="9">
        <v>72</v>
      </c>
      <c r="J138" s="9">
        <f t="shared" si="31"/>
        <v>64.8</v>
      </c>
      <c r="K138" s="9">
        <f t="shared" si="32"/>
        <v>25.92</v>
      </c>
      <c r="L138" s="21">
        <f t="shared" si="33"/>
        <v>43.32</v>
      </c>
      <c r="M138" s="21">
        <f t="shared" si="34"/>
        <v>4</v>
      </c>
    </row>
    <row r="139" spans="1:13">
      <c r="A139" s="9" t="s">
        <v>311</v>
      </c>
      <c r="B139" s="9" t="s">
        <v>302</v>
      </c>
      <c r="C139" s="10" t="s">
        <v>16</v>
      </c>
      <c r="D139" s="9" t="s">
        <v>303</v>
      </c>
      <c r="E139" s="9">
        <v>18</v>
      </c>
      <c r="F139" s="9" t="s">
        <v>312</v>
      </c>
      <c r="G139" s="17">
        <v>49</v>
      </c>
      <c r="H139" s="9">
        <f t="shared" si="30"/>
        <v>14.7</v>
      </c>
      <c r="I139" s="9">
        <v>84</v>
      </c>
      <c r="J139" s="9">
        <f t="shared" si="31"/>
        <v>69.6</v>
      </c>
      <c r="K139" s="9">
        <f t="shared" si="32"/>
        <v>27.84</v>
      </c>
      <c r="L139" s="21">
        <f t="shared" si="33"/>
        <v>42.54</v>
      </c>
      <c r="M139" s="21">
        <f t="shared" si="34"/>
        <v>5</v>
      </c>
    </row>
    <row r="140" spans="1:13">
      <c r="A140" s="9" t="s">
        <v>313</v>
      </c>
      <c r="B140" s="9" t="s">
        <v>302</v>
      </c>
      <c r="C140" s="10" t="s">
        <v>16</v>
      </c>
      <c r="D140" s="9" t="s">
        <v>303</v>
      </c>
      <c r="E140" s="9">
        <v>18</v>
      </c>
      <c r="F140" s="9" t="s">
        <v>314</v>
      </c>
      <c r="G140" s="17">
        <v>52</v>
      </c>
      <c r="H140" s="9">
        <f t="shared" si="30"/>
        <v>15.6</v>
      </c>
      <c r="I140" s="9">
        <v>74</v>
      </c>
      <c r="J140" s="9">
        <f t="shared" si="31"/>
        <v>65.6</v>
      </c>
      <c r="K140" s="9">
        <f t="shared" si="32"/>
        <v>26.24</v>
      </c>
      <c r="L140" s="21">
        <f t="shared" si="33"/>
        <v>41.84</v>
      </c>
      <c r="M140" s="21">
        <f t="shared" si="34"/>
        <v>6</v>
      </c>
    </row>
    <row r="141" spans="1:13">
      <c r="A141" s="9" t="s">
        <v>315</v>
      </c>
      <c r="B141" s="9" t="s">
        <v>302</v>
      </c>
      <c r="C141" s="10" t="s">
        <v>16</v>
      </c>
      <c r="D141" s="9" t="s">
        <v>303</v>
      </c>
      <c r="E141" s="9">
        <v>18</v>
      </c>
      <c r="F141" s="9" t="s">
        <v>316</v>
      </c>
      <c r="G141" s="17">
        <v>51</v>
      </c>
      <c r="H141" s="9">
        <f t="shared" si="30"/>
        <v>15.3</v>
      </c>
      <c r="I141" s="9">
        <v>72</v>
      </c>
      <c r="J141" s="9">
        <f t="shared" si="31"/>
        <v>64.8</v>
      </c>
      <c r="K141" s="9">
        <f t="shared" si="32"/>
        <v>25.92</v>
      </c>
      <c r="L141" s="21">
        <f t="shared" si="33"/>
        <v>41.22</v>
      </c>
      <c r="M141" s="21">
        <f t="shared" si="34"/>
        <v>7</v>
      </c>
    </row>
    <row r="142" spans="1:13">
      <c r="A142" s="9" t="s">
        <v>317</v>
      </c>
      <c r="B142" s="9" t="s">
        <v>302</v>
      </c>
      <c r="C142" s="10" t="s">
        <v>16</v>
      </c>
      <c r="D142" s="9" t="s">
        <v>303</v>
      </c>
      <c r="E142" s="9">
        <v>18</v>
      </c>
      <c r="F142" s="9" t="s">
        <v>318</v>
      </c>
      <c r="G142" s="17">
        <v>54</v>
      </c>
      <c r="H142" s="9">
        <f t="shared" si="30"/>
        <v>16.2</v>
      </c>
      <c r="I142" s="9">
        <v>65</v>
      </c>
      <c r="J142" s="9">
        <f t="shared" si="31"/>
        <v>62</v>
      </c>
      <c r="K142" s="9">
        <f t="shared" si="32"/>
        <v>24.8</v>
      </c>
      <c r="L142" s="21">
        <f t="shared" si="33"/>
        <v>41</v>
      </c>
      <c r="M142" s="21">
        <f t="shared" si="34"/>
        <v>8</v>
      </c>
    </row>
    <row r="143" spans="1:13">
      <c r="A143" s="9" t="s">
        <v>319</v>
      </c>
      <c r="B143" s="9" t="s">
        <v>302</v>
      </c>
      <c r="C143" s="10" t="s">
        <v>16</v>
      </c>
      <c r="D143" s="9" t="s">
        <v>303</v>
      </c>
      <c r="E143" s="9">
        <v>18</v>
      </c>
      <c r="F143" s="9" t="s">
        <v>320</v>
      </c>
      <c r="G143" s="17">
        <v>55</v>
      </c>
      <c r="H143" s="9">
        <f t="shared" si="30"/>
        <v>16.5</v>
      </c>
      <c r="I143" s="9">
        <v>62</v>
      </c>
      <c r="J143" s="9">
        <f t="shared" si="31"/>
        <v>60.8</v>
      </c>
      <c r="K143" s="9">
        <f t="shared" si="32"/>
        <v>24.32</v>
      </c>
      <c r="L143" s="21">
        <f t="shared" si="33"/>
        <v>40.82</v>
      </c>
      <c r="M143" s="21">
        <f t="shared" si="34"/>
        <v>9</v>
      </c>
    </row>
    <row r="144" spans="1:13">
      <c r="A144" s="9" t="s">
        <v>321</v>
      </c>
      <c r="B144" s="9" t="s">
        <v>302</v>
      </c>
      <c r="C144" s="10" t="s">
        <v>16</v>
      </c>
      <c r="D144" s="9" t="s">
        <v>303</v>
      </c>
      <c r="E144" s="9">
        <v>18</v>
      </c>
      <c r="F144" s="9" t="s">
        <v>322</v>
      </c>
      <c r="G144" s="17">
        <v>52</v>
      </c>
      <c r="H144" s="9">
        <f t="shared" si="30"/>
        <v>15.6</v>
      </c>
      <c r="I144" s="9">
        <v>67</v>
      </c>
      <c r="J144" s="9">
        <f t="shared" si="31"/>
        <v>62.8</v>
      </c>
      <c r="K144" s="9">
        <f t="shared" si="32"/>
        <v>25.12</v>
      </c>
      <c r="L144" s="21">
        <f t="shared" si="33"/>
        <v>40.72</v>
      </c>
      <c r="M144" s="21">
        <f t="shared" si="34"/>
        <v>10</v>
      </c>
    </row>
    <row r="145" spans="1:13">
      <c r="A145" s="9" t="s">
        <v>323</v>
      </c>
      <c r="B145" s="9" t="s">
        <v>302</v>
      </c>
      <c r="C145" s="10" t="s">
        <v>16</v>
      </c>
      <c r="D145" s="9" t="s">
        <v>303</v>
      </c>
      <c r="E145" s="9">
        <v>18</v>
      </c>
      <c r="F145" s="9" t="s">
        <v>324</v>
      </c>
      <c r="G145" s="17">
        <v>52</v>
      </c>
      <c r="H145" s="9">
        <f t="shared" si="30"/>
        <v>15.6</v>
      </c>
      <c r="I145" s="9">
        <v>65</v>
      </c>
      <c r="J145" s="9">
        <f t="shared" si="31"/>
        <v>62</v>
      </c>
      <c r="K145" s="9">
        <f t="shared" si="32"/>
        <v>24.8</v>
      </c>
      <c r="L145" s="21">
        <f t="shared" si="33"/>
        <v>40.4</v>
      </c>
      <c r="M145" s="21">
        <f t="shared" si="34"/>
        <v>11</v>
      </c>
    </row>
    <row r="146" spans="1:13">
      <c r="A146" s="9" t="s">
        <v>325</v>
      </c>
      <c r="B146" s="9" t="s">
        <v>302</v>
      </c>
      <c r="C146" s="10" t="s">
        <v>16</v>
      </c>
      <c r="D146" s="9" t="s">
        <v>303</v>
      </c>
      <c r="E146" s="9">
        <v>18</v>
      </c>
      <c r="F146" s="9" t="s">
        <v>326</v>
      </c>
      <c r="G146" s="17">
        <v>50</v>
      </c>
      <c r="H146" s="9">
        <f t="shared" si="30"/>
        <v>15</v>
      </c>
      <c r="I146" s="9">
        <v>60</v>
      </c>
      <c r="J146" s="9">
        <f t="shared" si="31"/>
        <v>60</v>
      </c>
      <c r="K146" s="9">
        <f t="shared" si="32"/>
        <v>24</v>
      </c>
      <c r="L146" s="21">
        <f t="shared" si="33"/>
        <v>39</v>
      </c>
      <c r="M146" s="21">
        <f t="shared" si="34"/>
        <v>12</v>
      </c>
    </row>
    <row r="147" spans="1:13">
      <c r="A147" s="9" t="s">
        <v>327</v>
      </c>
      <c r="B147" s="9" t="s">
        <v>302</v>
      </c>
      <c r="C147" s="10" t="s">
        <v>16</v>
      </c>
      <c r="D147" s="9" t="s">
        <v>303</v>
      </c>
      <c r="E147" s="9">
        <v>18</v>
      </c>
      <c r="F147" s="9" t="s">
        <v>328</v>
      </c>
      <c r="G147" s="17">
        <v>50</v>
      </c>
      <c r="H147" s="9">
        <f t="shared" si="30"/>
        <v>15</v>
      </c>
      <c r="I147" s="9">
        <v>60</v>
      </c>
      <c r="J147" s="9">
        <f t="shared" si="31"/>
        <v>60</v>
      </c>
      <c r="K147" s="9">
        <f t="shared" si="32"/>
        <v>24</v>
      </c>
      <c r="L147" s="21">
        <f t="shared" si="33"/>
        <v>39</v>
      </c>
      <c r="M147" s="21">
        <f t="shared" si="34"/>
        <v>12</v>
      </c>
    </row>
    <row r="148" spans="1:13">
      <c r="A148" s="9" t="s">
        <v>329</v>
      </c>
      <c r="B148" s="9" t="s">
        <v>302</v>
      </c>
      <c r="C148" s="10" t="s">
        <v>16</v>
      </c>
      <c r="D148" s="9" t="s">
        <v>303</v>
      </c>
      <c r="E148" s="9">
        <v>18</v>
      </c>
      <c r="F148" s="9" t="s">
        <v>330</v>
      </c>
      <c r="G148" s="17">
        <v>45</v>
      </c>
      <c r="H148" s="9">
        <f t="shared" si="30"/>
        <v>13.5</v>
      </c>
      <c r="I148" s="9">
        <v>65</v>
      </c>
      <c r="J148" s="9">
        <f t="shared" si="31"/>
        <v>62</v>
      </c>
      <c r="K148" s="9">
        <f t="shared" si="32"/>
        <v>24.8</v>
      </c>
      <c r="L148" s="21">
        <f t="shared" si="33"/>
        <v>38.3</v>
      </c>
      <c r="M148" s="21">
        <f t="shared" si="34"/>
        <v>14</v>
      </c>
    </row>
    <row r="149" spans="1:13">
      <c r="A149" s="9" t="s">
        <v>331</v>
      </c>
      <c r="B149" s="9" t="s">
        <v>332</v>
      </c>
      <c r="C149" s="10" t="s">
        <v>16</v>
      </c>
      <c r="D149" s="9" t="s">
        <v>333</v>
      </c>
      <c r="E149" s="9">
        <v>1</v>
      </c>
      <c r="F149" s="9" t="s">
        <v>334</v>
      </c>
      <c r="G149" s="17">
        <v>53</v>
      </c>
      <c r="H149" s="9">
        <f t="shared" si="30"/>
        <v>15.9</v>
      </c>
      <c r="I149" s="9">
        <v>67</v>
      </c>
      <c r="J149" s="9">
        <f t="shared" si="31"/>
        <v>62.8</v>
      </c>
      <c r="K149" s="9">
        <f t="shared" si="32"/>
        <v>25.12</v>
      </c>
      <c r="L149" s="21">
        <f t="shared" si="33"/>
        <v>41.02</v>
      </c>
      <c r="M149" s="25">
        <v>1</v>
      </c>
    </row>
  </sheetData>
  <mergeCells count="1">
    <mergeCell ref="A1:M1"/>
  </mergeCells>
  <printOptions horizontalCentered="1"/>
  <pageMargins left="0.751388888888889" right="0.751388888888889" top="1" bottom="0.865277777777778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Xsu</dc:creator>
  <cp:lastModifiedBy>Xsu</cp:lastModifiedBy>
  <dcterms:created xsi:type="dcterms:W3CDTF">2020-08-22T17:50:00Z</dcterms:created>
  <dcterms:modified xsi:type="dcterms:W3CDTF">2020-08-19T17:52:09Z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2052-10.1.0.7804</vt:lpwstr>
  </property>
</Properties>
</file>